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P\忍者HP\souko\sansuu\keisan\kahou\20made\2,kuriari\sakuranbosita\"/>
    </mc:Choice>
  </mc:AlternateContent>
  <workbookProtection workbookPassword="CA19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_xlnm.Print_Area" localSheetId="0">印刷シート!$A$3:$AV$36</definedName>
    <definedName name="データ">Sheet2!$B$1:$D$25</definedName>
  </definedNames>
  <calcPr calcId="152511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B24" i="2" l="1"/>
  <c r="B22" i="2"/>
  <c r="B11" i="2"/>
  <c r="B20" i="2"/>
  <c r="B16" i="2"/>
  <c r="B12" i="2"/>
  <c r="B8" i="2"/>
  <c r="B7" i="2"/>
  <c r="B9" i="2"/>
  <c r="B4" i="2"/>
  <c r="B23" i="2"/>
  <c r="B19" i="2"/>
  <c r="B15" i="2"/>
  <c r="B2" i="2"/>
  <c r="B3" i="2"/>
  <c r="B10" i="2"/>
  <c r="B6" i="2"/>
  <c r="B21" i="2"/>
  <c r="B25" i="2"/>
  <c r="B18" i="2"/>
  <c r="B5" i="2"/>
  <c r="B13" i="2"/>
  <c r="B1" i="2"/>
  <c r="B14" i="2"/>
  <c r="B17" i="2"/>
  <c r="G7" i="1" l="1"/>
  <c r="W29" i="1"/>
  <c r="AM18" i="1"/>
  <c r="AM29" i="1"/>
  <c r="W7" i="1"/>
  <c r="G18" i="1"/>
  <c r="AA18" i="1"/>
  <c r="AM7" i="1"/>
  <c r="AA29" i="1"/>
  <c r="W18" i="1"/>
  <c r="AQ29" i="1"/>
  <c r="AQ18" i="1"/>
  <c r="G29" i="1"/>
  <c r="AA7" i="1"/>
  <c r="AQ7" i="1"/>
  <c r="K29" i="1"/>
  <c r="K18" i="1"/>
  <c r="K7" i="1"/>
</calcChain>
</file>

<file path=xl/sharedStrings.xml><?xml version="1.0" encoding="utf-8"?>
<sst xmlns="http://schemas.openxmlformats.org/spreadsheetml/2006/main" count="48" uniqueCount="15">
  <si>
    <t>+</t>
    <phoneticPr fontId="1"/>
  </si>
  <si>
    <t>+</t>
  </si>
  <si>
    <t>＝</t>
    <phoneticPr fontId="1"/>
  </si>
  <si>
    <t>10⇕</t>
    <phoneticPr fontId="1"/>
  </si>
  <si>
    <t>+</t>
    <phoneticPr fontId="1"/>
  </si>
  <si>
    <t>+</t>
    <phoneticPr fontId="1"/>
  </si>
  <si>
    <t>+</t>
    <phoneticPr fontId="1"/>
  </si>
  <si>
    <t>+</t>
    <phoneticPr fontId="1"/>
  </si>
  <si>
    <t>+</t>
    <phoneticPr fontId="1"/>
  </si>
  <si>
    <t>+</t>
    <phoneticPr fontId="1"/>
  </si>
  <si>
    <t>繰り上がりのある、一位数同士の加法の課題です。
前の数を10にします。
タイル図を動かして数（量）がどのように動くのかを確かめ、それを数式で表現させます。</t>
    <rPh sb="9" eb="11">
      <t>イチイ</t>
    </rPh>
    <rPh sb="11" eb="12">
      <t>スウ</t>
    </rPh>
    <rPh sb="12" eb="14">
      <t>ドウシ</t>
    </rPh>
    <rPh sb="15" eb="17">
      <t>カホウ</t>
    </rPh>
    <rPh sb="18" eb="20">
      <t>カダイ</t>
    </rPh>
    <rPh sb="24" eb="25">
      <t>マエ</t>
    </rPh>
    <rPh sb="26" eb="27">
      <t>スウ</t>
    </rPh>
    <rPh sb="39" eb="40">
      <t>ズ</t>
    </rPh>
    <rPh sb="41" eb="42">
      <t>ウゴ</t>
    </rPh>
    <rPh sb="45" eb="46">
      <t>スウ</t>
    </rPh>
    <rPh sb="47" eb="48">
      <t>リョウ</t>
    </rPh>
    <rPh sb="55" eb="56">
      <t>ウゴ</t>
    </rPh>
    <rPh sb="60" eb="61">
      <t>タシ</t>
    </rPh>
    <rPh sb="67" eb="69">
      <t>スウシキ</t>
    </rPh>
    <rPh sb="70" eb="72">
      <t>ヒョウゲン</t>
    </rPh>
    <phoneticPr fontId="1"/>
  </si>
  <si>
    <t>「たしざんを　しましょう」</t>
    <phoneticPr fontId="1"/>
  </si>
  <si>
    <t>なまえ（　　　　　　　　　　　　　　　）</t>
    <phoneticPr fontId="1"/>
  </si>
  <si>
    <t>10⇕</t>
  </si>
  <si>
    <t>10より、大きいですか？
　　　　　　　　　　はい・いいえ</t>
    <rPh sb="5" eb="6">
      <t>オオ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</si>
</sst>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sz val="16"/>
      <name val="HGP教科書体"/>
      <family val="1"/>
      <charset val="128"/>
    </font>
    <font>
      <sz val="24"/>
      <name val="HGP教科書体"/>
      <family val="1"/>
      <charset val="128"/>
    </font>
    <font>
      <sz val="20"/>
      <name val="HGP教科書体"/>
      <family val="1"/>
      <charset val="128"/>
    </font>
    <font>
      <sz val="20"/>
      <name val="HG教科書体"/>
      <family val="1"/>
      <charset val="128"/>
    </font>
    <font>
      <sz val="20"/>
      <name val="ＭＳ Ｐゴシック"/>
      <family val="3"/>
      <charset val="128"/>
    </font>
    <font>
      <sz val="48"/>
      <name val="HGP教科書体"/>
      <family val="1"/>
      <charset val="128"/>
    </font>
    <font>
      <sz val="48"/>
      <name val="ＭＳ Ｐゴシック"/>
      <family val="3"/>
      <charset val="128"/>
    </font>
    <font>
      <sz val="48"/>
      <color theme="0"/>
      <name val="ＭＳ Ｐゴシック"/>
      <family val="3"/>
      <charset val="128"/>
    </font>
    <font>
      <sz val="28"/>
      <name val="HGP教科書体"/>
      <family val="1"/>
      <charset val="128"/>
    </font>
    <font>
      <sz val="28"/>
      <name val="ＭＳ Ｐゴシック"/>
      <family val="3"/>
      <charset val="128"/>
    </font>
    <font>
      <sz val="36"/>
      <name val="HGP教科書体"/>
      <family val="1"/>
      <charset val="128"/>
    </font>
    <font>
      <sz val="36"/>
      <name val="ＭＳ Ｐゴシック"/>
      <family val="3"/>
      <charset val="128"/>
    </font>
    <font>
      <sz val="12"/>
      <name val="HGP教科書体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5" fillId="0" borderId="3" xfId="0" quotePrefix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6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vertical="center" shrinkToFit="1"/>
    </xf>
  </cellXfs>
  <cellStyles count="1">
    <cellStyle name="標準" xfId="0" builtinId="0"/>
  </cellStyles>
  <dxfs count="29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161925</xdr:rowOff>
        </xdr:from>
        <xdr:to>
          <xdr:col>2</xdr:col>
          <xdr:colOff>114300</xdr:colOff>
          <xdr:row>0</xdr:row>
          <xdr:rowOff>1247775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9526</xdr:colOff>
      <xdr:row>9</xdr:row>
      <xdr:rowOff>209549</xdr:rowOff>
    </xdr:from>
    <xdr:to>
      <xdr:col>9</xdr:col>
      <xdr:colOff>9525</xdr:colOff>
      <xdr:row>12</xdr:row>
      <xdr:rowOff>209549</xdr:rowOff>
    </xdr:to>
    <xdr:sp macro="" textlink="">
      <xdr:nvSpPr>
        <xdr:cNvPr id="2" name="円/楕円 1"/>
        <xdr:cNvSpPr/>
      </xdr:nvSpPr>
      <xdr:spPr>
        <a:xfrm>
          <a:off x="1152526" y="2962274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9</xdr:row>
      <xdr:rowOff>209549</xdr:rowOff>
    </xdr:from>
    <xdr:to>
      <xdr:col>13</xdr:col>
      <xdr:colOff>0</xdr:colOff>
      <xdr:row>12</xdr:row>
      <xdr:rowOff>209549</xdr:rowOff>
    </xdr:to>
    <xdr:sp macro="" textlink="">
      <xdr:nvSpPr>
        <xdr:cNvPr id="4" name="円/楕円 3"/>
        <xdr:cNvSpPr/>
      </xdr:nvSpPr>
      <xdr:spPr>
        <a:xfrm>
          <a:off x="2057400" y="2962274"/>
          <a:ext cx="685800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137692</xdr:colOff>
      <xdr:row>9</xdr:row>
      <xdr:rowOff>0</xdr:rowOff>
    </xdr:from>
    <xdr:to>
      <xdr:col>11</xdr:col>
      <xdr:colOff>114300</xdr:colOff>
      <xdr:row>10</xdr:row>
      <xdr:rowOff>92063</xdr:rowOff>
    </xdr:to>
    <xdr:cxnSp macro="">
      <xdr:nvCxnSpPr>
        <xdr:cNvPr id="6" name="直線矢印コネクタ 5"/>
        <xdr:cNvCxnSpPr>
          <a:endCxn id="2" idx="7"/>
        </xdr:cNvCxnSpPr>
      </xdr:nvCxnSpPr>
      <xdr:spPr>
        <a:xfrm flipH="1">
          <a:off x="1737892" y="2752725"/>
          <a:ext cx="662408" cy="301613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9</xdr:row>
      <xdr:rowOff>9525</xdr:rowOff>
    </xdr:from>
    <xdr:to>
      <xdr:col>11</xdr:col>
      <xdr:colOff>114300</xdr:colOff>
      <xdr:row>9</xdr:row>
      <xdr:rowOff>209549</xdr:rowOff>
    </xdr:to>
    <xdr:cxnSp macro="">
      <xdr:nvCxnSpPr>
        <xdr:cNvPr id="11" name="直線矢印コネクタ 10"/>
        <xdr:cNvCxnSpPr>
          <a:endCxn id="4" idx="0"/>
        </xdr:cNvCxnSpPr>
      </xdr:nvCxnSpPr>
      <xdr:spPr>
        <a:xfrm>
          <a:off x="2390775" y="2762250"/>
          <a:ext cx="9525" cy="20002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</xdr:colOff>
      <xdr:row>10</xdr:row>
      <xdr:rowOff>0</xdr:rowOff>
    </xdr:from>
    <xdr:to>
      <xdr:col>25</xdr:col>
      <xdr:colOff>0</xdr:colOff>
      <xdr:row>12</xdr:row>
      <xdr:rowOff>209549</xdr:rowOff>
    </xdr:to>
    <xdr:sp macro="" textlink="">
      <xdr:nvSpPr>
        <xdr:cNvPr id="61" name="円/楕円 60"/>
        <xdr:cNvSpPr/>
      </xdr:nvSpPr>
      <xdr:spPr>
        <a:xfrm>
          <a:off x="4800601" y="2962275"/>
          <a:ext cx="685799" cy="62864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9526</xdr:colOff>
      <xdr:row>10</xdr:row>
      <xdr:rowOff>9524</xdr:rowOff>
    </xdr:from>
    <xdr:to>
      <xdr:col>29</xdr:col>
      <xdr:colOff>9525</xdr:colOff>
      <xdr:row>13</xdr:row>
      <xdr:rowOff>9524</xdr:rowOff>
    </xdr:to>
    <xdr:sp macro="" textlink="">
      <xdr:nvSpPr>
        <xdr:cNvPr id="62" name="円/楕円 61"/>
        <xdr:cNvSpPr/>
      </xdr:nvSpPr>
      <xdr:spPr>
        <a:xfrm>
          <a:off x="5724526" y="2971799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128167</xdr:colOff>
      <xdr:row>9</xdr:row>
      <xdr:rowOff>0</xdr:rowOff>
    </xdr:from>
    <xdr:to>
      <xdr:col>27</xdr:col>
      <xdr:colOff>104775</xdr:colOff>
      <xdr:row>10</xdr:row>
      <xdr:rowOff>92064</xdr:rowOff>
    </xdr:to>
    <xdr:cxnSp macro="">
      <xdr:nvCxnSpPr>
        <xdr:cNvPr id="64" name="直線矢印コネクタ 63"/>
        <xdr:cNvCxnSpPr>
          <a:endCxn id="61" idx="7"/>
        </xdr:cNvCxnSpPr>
      </xdr:nvCxnSpPr>
      <xdr:spPr>
        <a:xfrm flipH="1">
          <a:off x="5385967" y="2752725"/>
          <a:ext cx="662408" cy="30161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104776</xdr:colOff>
      <xdr:row>9</xdr:row>
      <xdr:rowOff>0</xdr:rowOff>
    </xdr:from>
    <xdr:to>
      <xdr:col>27</xdr:col>
      <xdr:colOff>114300</xdr:colOff>
      <xdr:row>10</xdr:row>
      <xdr:rowOff>1</xdr:rowOff>
    </xdr:to>
    <xdr:cxnSp macro="">
      <xdr:nvCxnSpPr>
        <xdr:cNvPr id="65" name="直線矢印コネクタ 64"/>
        <xdr:cNvCxnSpPr/>
      </xdr:nvCxnSpPr>
      <xdr:spPr>
        <a:xfrm flipH="1">
          <a:off x="6048376" y="2752725"/>
          <a:ext cx="9524" cy="20955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9526</xdr:colOff>
      <xdr:row>10</xdr:row>
      <xdr:rowOff>0</xdr:rowOff>
    </xdr:from>
    <xdr:to>
      <xdr:col>41</xdr:col>
      <xdr:colOff>9525</xdr:colOff>
      <xdr:row>13</xdr:row>
      <xdr:rowOff>9524</xdr:rowOff>
    </xdr:to>
    <xdr:sp macro="" textlink="">
      <xdr:nvSpPr>
        <xdr:cNvPr id="66" name="円/楕円 65"/>
        <xdr:cNvSpPr/>
      </xdr:nvSpPr>
      <xdr:spPr>
        <a:xfrm>
          <a:off x="8467726" y="2962275"/>
          <a:ext cx="685799" cy="63817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42</xdr:col>
      <xdr:colOff>0</xdr:colOff>
      <xdr:row>10</xdr:row>
      <xdr:rowOff>0</xdr:rowOff>
    </xdr:from>
    <xdr:to>
      <xdr:col>44</xdr:col>
      <xdr:colOff>228599</xdr:colOff>
      <xdr:row>13</xdr:row>
      <xdr:rowOff>0</xdr:rowOff>
    </xdr:to>
    <xdr:sp macro="" textlink="">
      <xdr:nvSpPr>
        <xdr:cNvPr id="67" name="円/楕円 66"/>
        <xdr:cNvSpPr/>
      </xdr:nvSpPr>
      <xdr:spPr>
        <a:xfrm>
          <a:off x="9372600" y="296227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137692</xdr:colOff>
      <xdr:row>9</xdr:row>
      <xdr:rowOff>0</xdr:rowOff>
    </xdr:from>
    <xdr:to>
      <xdr:col>43</xdr:col>
      <xdr:colOff>114300</xdr:colOff>
      <xdr:row>10</xdr:row>
      <xdr:rowOff>93458</xdr:rowOff>
    </xdr:to>
    <xdr:cxnSp macro="">
      <xdr:nvCxnSpPr>
        <xdr:cNvPr id="69" name="直線矢印コネクタ 68"/>
        <xdr:cNvCxnSpPr>
          <a:endCxn id="66" idx="7"/>
        </xdr:cNvCxnSpPr>
      </xdr:nvCxnSpPr>
      <xdr:spPr>
        <a:xfrm flipH="1">
          <a:off x="9053092" y="2752725"/>
          <a:ext cx="662408" cy="30300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114300</xdr:colOff>
      <xdr:row>9</xdr:row>
      <xdr:rowOff>0</xdr:rowOff>
    </xdr:from>
    <xdr:to>
      <xdr:col>43</xdr:col>
      <xdr:colOff>114300</xdr:colOff>
      <xdr:row>10</xdr:row>
      <xdr:rowOff>0</xdr:rowOff>
    </xdr:to>
    <xdr:cxnSp macro="">
      <xdr:nvCxnSpPr>
        <xdr:cNvPr id="70" name="直線矢印コネクタ 69"/>
        <xdr:cNvCxnSpPr>
          <a:endCxn id="67" idx="0"/>
        </xdr:cNvCxnSpPr>
      </xdr:nvCxnSpPr>
      <xdr:spPr>
        <a:xfrm>
          <a:off x="9715500" y="2752725"/>
          <a:ext cx="0" cy="2095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20</xdr:row>
      <xdr:rowOff>209549</xdr:rowOff>
    </xdr:from>
    <xdr:to>
      <xdr:col>9</xdr:col>
      <xdr:colOff>0</xdr:colOff>
      <xdr:row>23</xdr:row>
      <xdr:rowOff>209549</xdr:rowOff>
    </xdr:to>
    <xdr:sp macro="" textlink="">
      <xdr:nvSpPr>
        <xdr:cNvPr id="71" name="円/楕円 70"/>
        <xdr:cNvSpPr/>
      </xdr:nvSpPr>
      <xdr:spPr>
        <a:xfrm>
          <a:off x="1143001" y="5105399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12</xdr:col>
      <xdr:colOff>228599</xdr:colOff>
      <xdr:row>24</xdr:row>
      <xdr:rowOff>0</xdr:rowOff>
    </xdr:to>
    <xdr:sp macro="" textlink="">
      <xdr:nvSpPr>
        <xdr:cNvPr id="72" name="円/楕円 71"/>
        <xdr:cNvSpPr/>
      </xdr:nvSpPr>
      <xdr:spPr>
        <a:xfrm>
          <a:off x="2057400" y="5105400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128167</xdr:colOff>
      <xdr:row>20</xdr:row>
      <xdr:rowOff>0</xdr:rowOff>
    </xdr:from>
    <xdr:to>
      <xdr:col>11</xdr:col>
      <xdr:colOff>114301</xdr:colOff>
      <xdr:row>21</xdr:row>
      <xdr:rowOff>92063</xdr:rowOff>
    </xdr:to>
    <xdr:cxnSp macro="">
      <xdr:nvCxnSpPr>
        <xdr:cNvPr id="74" name="直線矢印コネクタ 73"/>
        <xdr:cNvCxnSpPr>
          <a:endCxn id="71" idx="7"/>
        </xdr:cNvCxnSpPr>
      </xdr:nvCxnSpPr>
      <xdr:spPr>
        <a:xfrm flipH="1">
          <a:off x="1728367" y="4895850"/>
          <a:ext cx="671934" cy="301613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20</xdr:row>
      <xdr:rowOff>0</xdr:rowOff>
    </xdr:from>
    <xdr:to>
      <xdr:col>11</xdr:col>
      <xdr:colOff>114300</xdr:colOff>
      <xdr:row>21</xdr:row>
      <xdr:rowOff>0</xdr:rowOff>
    </xdr:to>
    <xdr:cxnSp macro="">
      <xdr:nvCxnSpPr>
        <xdr:cNvPr id="75" name="直線矢印コネクタ 74"/>
        <xdr:cNvCxnSpPr>
          <a:endCxn id="72" idx="0"/>
        </xdr:cNvCxnSpPr>
      </xdr:nvCxnSpPr>
      <xdr:spPr>
        <a:xfrm>
          <a:off x="2400300" y="4895850"/>
          <a:ext cx="0" cy="2095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38101</xdr:colOff>
      <xdr:row>21</xdr:row>
      <xdr:rowOff>0</xdr:rowOff>
    </xdr:from>
    <xdr:to>
      <xdr:col>25</xdr:col>
      <xdr:colOff>38100</xdr:colOff>
      <xdr:row>24</xdr:row>
      <xdr:rowOff>0</xdr:rowOff>
    </xdr:to>
    <xdr:sp macro="" textlink="">
      <xdr:nvSpPr>
        <xdr:cNvPr id="76" name="円/楕円 75"/>
        <xdr:cNvSpPr/>
      </xdr:nvSpPr>
      <xdr:spPr>
        <a:xfrm>
          <a:off x="4838701" y="5105400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228599</xdr:colOff>
      <xdr:row>24</xdr:row>
      <xdr:rowOff>0</xdr:rowOff>
    </xdr:to>
    <xdr:sp macro="" textlink="">
      <xdr:nvSpPr>
        <xdr:cNvPr id="77" name="円/楕円 76"/>
        <xdr:cNvSpPr/>
      </xdr:nvSpPr>
      <xdr:spPr>
        <a:xfrm>
          <a:off x="5715000" y="5105400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166267</xdr:colOff>
      <xdr:row>20</xdr:row>
      <xdr:rowOff>0</xdr:rowOff>
    </xdr:from>
    <xdr:to>
      <xdr:col>27</xdr:col>
      <xdr:colOff>114300</xdr:colOff>
      <xdr:row>21</xdr:row>
      <xdr:rowOff>92064</xdr:rowOff>
    </xdr:to>
    <xdr:cxnSp macro="">
      <xdr:nvCxnSpPr>
        <xdr:cNvPr id="79" name="直線矢印コネクタ 78"/>
        <xdr:cNvCxnSpPr>
          <a:endCxn id="76" idx="7"/>
        </xdr:cNvCxnSpPr>
      </xdr:nvCxnSpPr>
      <xdr:spPr>
        <a:xfrm flipH="1">
          <a:off x="5424067" y="4895850"/>
          <a:ext cx="633833" cy="30161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114300</xdr:colOff>
      <xdr:row>20</xdr:row>
      <xdr:rowOff>0</xdr:rowOff>
    </xdr:from>
    <xdr:to>
      <xdr:col>27</xdr:col>
      <xdr:colOff>114300</xdr:colOff>
      <xdr:row>21</xdr:row>
      <xdr:rowOff>0</xdr:rowOff>
    </xdr:to>
    <xdr:cxnSp macro="">
      <xdr:nvCxnSpPr>
        <xdr:cNvPr id="80" name="直線矢印コネクタ 79"/>
        <xdr:cNvCxnSpPr>
          <a:endCxn id="77" idx="0"/>
        </xdr:cNvCxnSpPr>
      </xdr:nvCxnSpPr>
      <xdr:spPr>
        <a:xfrm>
          <a:off x="6057900" y="4895850"/>
          <a:ext cx="0" cy="2095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19050</xdr:colOff>
      <xdr:row>21</xdr:row>
      <xdr:rowOff>0</xdr:rowOff>
    </xdr:from>
    <xdr:to>
      <xdr:col>41</xdr:col>
      <xdr:colOff>19049</xdr:colOff>
      <xdr:row>24</xdr:row>
      <xdr:rowOff>0</xdr:rowOff>
    </xdr:to>
    <xdr:sp macro="" textlink="">
      <xdr:nvSpPr>
        <xdr:cNvPr id="81" name="円/楕円 80"/>
        <xdr:cNvSpPr/>
      </xdr:nvSpPr>
      <xdr:spPr>
        <a:xfrm>
          <a:off x="8477250" y="5105400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42</xdr:col>
      <xdr:colOff>0</xdr:colOff>
      <xdr:row>21</xdr:row>
      <xdr:rowOff>0</xdr:rowOff>
    </xdr:from>
    <xdr:to>
      <xdr:col>44</xdr:col>
      <xdr:colOff>228599</xdr:colOff>
      <xdr:row>24</xdr:row>
      <xdr:rowOff>0</xdr:rowOff>
    </xdr:to>
    <xdr:sp macro="" textlink="">
      <xdr:nvSpPr>
        <xdr:cNvPr id="82" name="円/楕円 81"/>
        <xdr:cNvSpPr/>
      </xdr:nvSpPr>
      <xdr:spPr>
        <a:xfrm>
          <a:off x="9372600" y="5105400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147216</xdr:colOff>
      <xdr:row>20</xdr:row>
      <xdr:rowOff>0</xdr:rowOff>
    </xdr:from>
    <xdr:to>
      <xdr:col>43</xdr:col>
      <xdr:colOff>114300</xdr:colOff>
      <xdr:row>21</xdr:row>
      <xdr:rowOff>92064</xdr:rowOff>
    </xdr:to>
    <xdr:cxnSp macro="">
      <xdr:nvCxnSpPr>
        <xdr:cNvPr id="84" name="直線矢印コネクタ 83"/>
        <xdr:cNvCxnSpPr>
          <a:endCxn id="81" idx="7"/>
        </xdr:cNvCxnSpPr>
      </xdr:nvCxnSpPr>
      <xdr:spPr>
        <a:xfrm flipH="1">
          <a:off x="9062616" y="4895850"/>
          <a:ext cx="652884" cy="30161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114300</xdr:colOff>
      <xdr:row>20</xdr:row>
      <xdr:rowOff>0</xdr:rowOff>
    </xdr:from>
    <xdr:to>
      <xdr:col>43</xdr:col>
      <xdr:colOff>114300</xdr:colOff>
      <xdr:row>21</xdr:row>
      <xdr:rowOff>0</xdr:rowOff>
    </xdr:to>
    <xdr:cxnSp macro="">
      <xdr:nvCxnSpPr>
        <xdr:cNvPr id="85" name="直線矢印コネクタ 84"/>
        <xdr:cNvCxnSpPr>
          <a:endCxn id="82" idx="0"/>
        </xdr:cNvCxnSpPr>
      </xdr:nvCxnSpPr>
      <xdr:spPr>
        <a:xfrm>
          <a:off x="9715500" y="4895850"/>
          <a:ext cx="0" cy="2095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32</xdr:row>
      <xdr:rowOff>0</xdr:rowOff>
    </xdr:from>
    <xdr:to>
      <xdr:col>9</xdr:col>
      <xdr:colOff>0</xdr:colOff>
      <xdr:row>35</xdr:row>
      <xdr:rowOff>0</xdr:rowOff>
    </xdr:to>
    <xdr:sp macro="" textlink="">
      <xdr:nvSpPr>
        <xdr:cNvPr id="86" name="円/楕円 85"/>
        <xdr:cNvSpPr/>
      </xdr:nvSpPr>
      <xdr:spPr>
        <a:xfrm>
          <a:off x="1143001" y="724852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12</xdr:col>
      <xdr:colOff>228599</xdr:colOff>
      <xdr:row>35</xdr:row>
      <xdr:rowOff>0</xdr:rowOff>
    </xdr:to>
    <xdr:sp macro="" textlink="">
      <xdr:nvSpPr>
        <xdr:cNvPr id="87" name="円/楕円 86"/>
        <xdr:cNvSpPr/>
      </xdr:nvSpPr>
      <xdr:spPr>
        <a:xfrm>
          <a:off x="2057400" y="724852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128167</xdr:colOff>
      <xdr:row>31</xdr:row>
      <xdr:rowOff>0</xdr:rowOff>
    </xdr:from>
    <xdr:to>
      <xdr:col>11</xdr:col>
      <xdr:colOff>114301</xdr:colOff>
      <xdr:row>32</xdr:row>
      <xdr:rowOff>92064</xdr:rowOff>
    </xdr:to>
    <xdr:cxnSp macro="">
      <xdr:nvCxnSpPr>
        <xdr:cNvPr id="89" name="直線矢印コネクタ 88"/>
        <xdr:cNvCxnSpPr>
          <a:endCxn id="86" idx="7"/>
        </xdr:cNvCxnSpPr>
      </xdr:nvCxnSpPr>
      <xdr:spPr>
        <a:xfrm flipH="1">
          <a:off x="1728367" y="7038975"/>
          <a:ext cx="671934" cy="30161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31</xdr:row>
      <xdr:rowOff>0</xdr:rowOff>
    </xdr:from>
    <xdr:to>
      <xdr:col>11</xdr:col>
      <xdr:colOff>114300</xdr:colOff>
      <xdr:row>32</xdr:row>
      <xdr:rowOff>0</xdr:rowOff>
    </xdr:to>
    <xdr:cxnSp macro="">
      <xdr:nvCxnSpPr>
        <xdr:cNvPr id="90" name="直線矢印コネクタ 89"/>
        <xdr:cNvCxnSpPr>
          <a:endCxn id="87" idx="0"/>
        </xdr:cNvCxnSpPr>
      </xdr:nvCxnSpPr>
      <xdr:spPr>
        <a:xfrm>
          <a:off x="2400300" y="7038975"/>
          <a:ext cx="0" cy="2095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32</xdr:row>
      <xdr:rowOff>0</xdr:rowOff>
    </xdr:from>
    <xdr:to>
      <xdr:col>24</xdr:col>
      <xdr:colOff>228599</xdr:colOff>
      <xdr:row>35</xdr:row>
      <xdr:rowOff>0</xdr:rowOff>
    </xdr:to>
    <xdr:sp macro="" textlink="">
      <xdr:nvSpPr>
        <xdr:cNvPr id="91" name="円/楕円 90"/>
        <xdr:cNvSpPr/>
      </xdr:nvSpPr>
      <xdr:spPr>
        <a:xfrm>
          <a:off x="4800600" y="724852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</xdr:colOff>
      <xdr:row>32</xdr:row>
      <xdr:rowOff>0</xdr:rowOff>
    </xdr:from>
    <xdr:to>
      <xdr:col>29</xdr:col>
      <xdr:colOff>0</xdr:colOff>
      <xdr:row>35</xdr:row>
      <xdr:rowOff>0</xdr:rowOff>
    </xdr:to>
    <xdr:sp macro="" textlink="">
      <xdr:nvSpPr>
        <xdr:cNvPr id="92" name="円/楕円 91"/>
        <xdr:cNvSpPr/>
      </xdr:nvSpPr>
      <xdr:spPr>
        <a:xfrm>
          <a:off x="5715001" y="724852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128166</xdr:colOff>
      <xdr:row>31</xdr:row>
      <xdr:rowOff>0</xdr:rowOff>
    </xdr:from>
    <xdr:to>
      <xdr:col>27</xdr:col>
      <xdr:colOff>114300</xdr:colOff>
      <xdr:row>32</xdr:row>
      <xdr:rowOff>92064</xdr:rowOff>
    </xdr:to>
    <xdr:cxnSp macro="">
      <xdr:nvCxnSpPr>
        <xdr:cNvPr id="94" name="直線矢印コネクタ 93"/>
        <xdr:cNvCxnSpPr>
          <a:endCxn id="91" idx="7"/>
        </xdr:cNvCxnSpPr>
      </xdr:nvCxnSpPr>
      <xdr:spPr>
        <a:xfrm flipH="1">
          <a:off x="5385966" y="7038975"/>
          <a:ext cx="671934" cy="30161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114300</xdr:colOff>
      <xdr:row>31</xdr:row>
      <xdr:rowOff>0</xdr:rowOff>
    </xdr:from>
    <xdr:to>
      <xdr:col>27</xdr:col>
      <xdr:colOff>114301</xdr:colOff>
      <xdr:row>32</xdr:row>
      <xdr:rowOff>0</xdr:rowOff>
    </xdr:to>
    <xdr:cxnSp macro="">
      <xdr:nvCxnSpPr>
        <xdr:cNvPr id="95" name="直線矢印コネクタ 94"/>
        <xdr:cNvCxnSpPr>
          <a:endCxn id="92" idx="0"/>
        </xdr:cNvCxnSpPr>
      </xdr:nvCxnSpPr>
      <xdr:spPr>
        <a:xfrm>
          <a:off x="6057900" y="7038975"/>
          <a:ext cx="1" cy="2095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32</xdr:row>
      <xdr:rowOff>0</xdr:rowOff>
    </xdr:from>
    <xdr:to>
      <xdr:col>40</xdr:col>
      <xdr:colOff>228599</xdr:colOff>
      <xdr:row>35</xdr:row>
      <xdr:rowOff>0</xdr:rowOff>
    </xdr:to>
    <xdr:sp macro="" textlink="">
      <xdr:nvSpPr>
        <xdr:cNvPr id="96" name="円/楕円 95"/>
        <xdr:cNvSpPr/>
      </xdr:nvSpPr>
      <xdr:spPr>
        <a:xfrm>
          <a:off x="8458200" y="724852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42</xdr:col>
      <xdr:colOff>1</xdr:colOff>
      <xdr:row>32</xdr:row>
      <xdr:rowOff>0</xdr:rowOff>
    </xdr:from>
    <xdr:to>
      <xdr:col>45</xdr:col>
      <xdr:colOff>0</xdr:colOff>
      <xdr:row>35</xdr:row>
      <xdr:rowOff>0</xdr:rowOff>
    </xdr:to>
    <xdr:sp macro="" textlink="">
      <xdr:nvSpPr>
        <xdr:cNvPr id="97" name="円/楕円 96"/>
        <xdr:cNvSpPr/>
      </xdr:nvSpPr>
      <xdr:spPr>
        <a:xfrm>
          <a:off x="9372601" y="7248525"/>
          <a:ext cx="685799" cy="628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128166</xdr:colOff>
      <xdr:row>31</xdr:row>
      <xdr:rowOff>0</xdr:rowOff>
    </xdr:from>
    <xdr:to>
      <xdr:col>43</xdr:col>
      <xdr:colOff>114300</xdr:colOff>
      <xdr:row>32</xdr:row>
      <xdr:rowOff>92064</xdr:rowOff>
    </xdr:to>
    <xdr:cxnSp macro="">
      <xdr:nvCxnSpPr>
        <xdr:cNvPr id="99" name="直線矢印コネクタ 98"/>
        <xdr:cNvCxnSpPr>
          <a:endCxn id="96" idx="7"/>
        </xdr:cNvCxnSpPr>
      </xdr:nvCxnSpPr>
      <xdr:spPr>
        <a:xfrm flipH="1">
          <a:off x="9043566" y="7038975"/>
          <a:ext cx="671934" cy="301614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114300</xdr:colOff>
      <xdr:row>31</xdr:row>
      <xdr:rowOff>0</xdr:rowOff>
    </xdr:from>
    <xdr:to>
      <xdr:col>43</xdr:col>
      <xdr:colOff>114301</xdr:colOff>
      <xdr:row>32</xdr:row>
      <xdr:rowOff>0</xdr:rowOff>
    </xdr:to>
    <xdr:cxnSp macro="">
      <xdr:nvCxnSpPr>
        <xdr:cNvPr id="100" name="直線矢印コネクタ 99"/>
        <xdr:cNvCxnSpPr>
          <a:endCxn id="97" idx="0"/>
        </xdr:cNvCxnSpPr>
      </xdr:nvCxnSpPr>
      <xdr:spPr>
        <a:xfrm>
          <a:off x="9715500" y="7038975"/>
          <a:ext cx="1" cy="2095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6</xdr:row>
      <xdr:rowOff>0</xdr:rowOff>
    </xdr:from>
    <xdr:to>
      <xdr:col>9</xdr:col>
      <xdr:colOff>9525</xdr:colOff>
      <xdr:row>13</xdr:row>
      <xdr:rowOff>0</xdr:rowOff>
    </xdr:to>
    <xdr:sp macro="" textlink="">
      <xdr:nvSpPr>
        <xdr:cNvPr id="49" name="円/楕円 48"/>
        <xdr:cNvSpPr/>
      </xdr:nvSpPr>
      <xdr:spPr>
        <a:xfrm>
          <a:off x="1152526" y="2124075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9525</xdr:colOff>
      <xdr:row>6</xdr:row>
      <xdr:rowOff>9525</xdr:rowOff>
    </xdr:from>
    <xdr:to>
      <xdr:col>25</xdr:col>
      <xdr:colOff>9524</xdr:colOff>
      <xdr:row>13</xdr:row>
      <xdr:rowOff>9525</xdr:rowOff>
    </xdr:to>
    <xdr:sp macro="" textlink="">
      <xdr:nvSpPr>
        <xdr:cNvPr id="50" name="円/楕円 49"/>
        <xdr:cNvSpPr/>
      </xdr:nvSpPr>
      <xdr:spPr>
        <a:xfrm>
          <a:off x="4810125" y="2133600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40</xdr:col>
      <xdr:colOff>228599</xdr:colOff>
      <xdr:row>13</xdr:row>
      <xdr:rowOff>0</xdr:rowOff>
    </xdr:to>
    <xdr:sp macro="" textlink="">
      <xdr:nvSpPr>
        <xdr:cNvPr id="51" name="円/楕円 50"/>
        <xdr:cNvSpPr/>
      </xdr:nvSpPr>
      <xdr:spPr>
        <a:xfrm>
          <a:off x="8458200" y="2124075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</xdr:colOff>
      <xdr:row>17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52" name="円/楕円 51"/>
        <xdr:cNvSpPr/>
      </xdr:nvSpPr>
      <xdr:spPr>
        <a:xfrm>
          <a:off x="1143001" y="4267200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</xdr:colOff>
      <xdr:row>17</xdr:row>
      <xdr:rowOff>0</xdr:rowOff>
    </xdr:from>
    <xdr:to>
      <xdr:col>25</xdr:col>
      <xdr:colOff>0</xdr:colOff>
      <xdr:row>24</xdr:row>
      <xdr:rowOff>0</xdr:rowOff>
    </xdr:to>
    <xdr:sp macro="" textlink="">
      <xdr:nvSpPr>
        <xdr:cNvPr id="53" name="円/楕円 52"/>
        <xdr:cNvSpPr/>
      </xdr:nvSpPr>
      <xdr:spPr>
        <a:xfrm>
          <a:off x="4800601" y="4267200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</xdr:colOff>
      <xdr:row>17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54" name="円/楕円 53"/>
        <xdr:cNvSpPr/>
      </xdr:nvSpPr>
      <xdr:spPr>
        <a:xfrm>
          <a:off x="8458201" y="4267200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8</xdr:col>
      <xdr:colOff>228599</xdr:colOff>
      <xdr:row>35</xdr:row>
      <xdr:rowOff>0</xdr:rowOff>
    </xdr:to>
    <xdr:sp macro="" textlink="">
      <xdr:nvSpPr>
        <xdr:cNvPr id="55" name="円/楕円 54"/>
        <xdr:cNvSpPr/>
      </xdr:nvSpPr>
      <xdr:spPr>
        <a:xfrm>
          <a:off x="1143000" y="6410325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</xdr:colOff>
      <xdr:row>28</xdr:row>
      <xdr:rowOff>0</xdr:rowOff>
    </xdr:from>
    <xdr:to>
      <xdr:col>25</xdr:col>
      <xdr:colOff>0</xdr:colOff>
      <xdr:row>35</xdr:row>
      <xdr:rowOff>0</xdr:rowOff>
    </xdr:to>
    <xdr:sp macro="" textlink="">
      <xdr:nvSpPr>
        <xdr:cNvPr id="56" name="円/楕円 55"/>
        <xdr:cNvSpPr/>
      </xdr:nvSpPr>
      <xdr:spPr>
        <a:xfrm>
          <a:off x="4800601" y="6410325"/>
          <a:ext cx="685799" cy="14668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</xdr:colOff>
      <xdr:row>28</xdr:row>
      <xdr:rowOff>0</xdr:rowOff>
    </xdr:from>
    <xdr:to>
      <xdr:col>41</xdr:col>
      <xdr:colOff>0</xdr:colOff>
      <xdr:row>35</xdr:row>
      <xdr:rowOff>0</xdr:rowOff>
    </xdr:to>
    <xdr:sp macro="" textlink="">
      <xdr:nvSpPr>
        <xdr:cNvPr id="57" name="円/楕円 56"/>
        <xdr:cNvSpPr/>
      </xdr:nvSpPr>
      <xdr:spPr>
        <a:xfrm>
          <a:off x="8458201" y="12477750"/>
          <a:ext cx="685799" cy="1343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8"/>
  <sheetViews>
    <sheetView showGridLines="0" showRowColHeaders="0" tabSelected="1" view="pageBreakPreview" zoomScale="60" zoomScaleNormal="100" workbookViewId="0">
      <selection activeCell="AX25" sqref="AX25"/>
    </sheetView>
  </sheetViews>
  <sheetFormatPr defaultRowHeight="13.5" x14ac:dyDescent="0.15"/>
  <cols>
    <col min="1" max="48" width="3" style="1" customWidth="1"/>
    <col min="49" max="16384" width="9" style="1"/>
  </cols>
  <sheetData>
    <row r="1" spans="1:48" ht="124.5" customHeight="1" x14ac:dyDescent="0.15">
      <c r="D1" s="23"/>
      <c r="E1" s="23"/>
      <c r="F1" s="58" t="s">
        <v>10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48" ht="9.9499999999999993" customHeight="1" x14ac:dyDescent="0.15"/>
    <row r="3" spans="1:48" ht="29.25" customHeight="1" thickBot="1" x14ac:dyDescent="0.2">
      <c r="A3" s="71" t="s">
        <v>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73"/>
      <c r="W3" s="73"/>
      <c r="X3" s="74" t="s">
        <v>12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3"/>
      <c r="AS3" s="73"/>
      <c r="AT3" s="73"/>
      <c r="AU3" s="73"/>
      <c r="AV3" s="73"/>
    </row>
    <row r="4" spans="1:48" ht="3.75" customHeight="1" thickBot="1" x14ac:dyDescent="0.2">
      <c r="A4" s="2"/>
      <c r="B4" s="3"/>
      <c r="C4" s="4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"/>
      <c r="R4" s="3"/>
      <c r="S4" s="4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"/>
      <c r="AH4" s="3"/>
      <c r="AI4" s="4"/>
      <c r="AJ4" s="5"/>
      <c r="AK4" s="5"/>
      <c r="AL4" s="6"/>
      <c r="AM4" s="6"/>
      <c r="AN4" s="6"/>
      <c r="AO4" s="6"/>
      <c r="AP4" s="6"/>
      <c r="AQ4" s="6"/>
      <c r="AR4" s="6"/>
      <c r="AS4" s="6"/>
      <c r="AT4" s="6"/>
      <c r="AU4" s="6"/>
      <c r="AV4" s="22"/>
    </row>
    <row r="5" spans="1:48" ht="16.5" customHeight="1" x14ac:dyDescent="0.15">
      <c r="A5" s="7"/>
      <c r="B5" s="8"/>
      <c r="C5" s="9"/>
      <c r="D5" s="10"/>
      <c r="E5" s="8"/>
      <c r="G5" s="37" t="s">
        <v>14</v>
      </c>
      <c r="H5" s="38"/>
      <c r="I5" s="38"/>
      <c r="J5" s="38"/>
      <c r="K5" s="38"/>
      <c r="L5" s="38"/>
      <c r="M5" s="38"/>
      <c r="N5" s="38"/>
      <c r="O5" s="38"/>
      <c r="P5" s="11"/>
      <c r="Q5" s="7"/>
      <c r="R5" s="8"/>
      <c r="S5" s="9"/>
      <c r="T5" s="10"/>
      <c r="U5" s="8"/>
      <c r="W5" s="37" t="s">
        <v>14</v>
      </c>
      <c r="X5" s="38"/>
      <c r="Y5" s="38"/>
      <c r="Z5" s="38"/>
      <c r="AA5" s="38"/>
      <c r="AB5" s="38"/>
      <c r="AC5" s="38"/>
      <c r="AD5" s="38"/>
      <c r="AE5" s="38"/>
      <c r="AF5" s="11"/>
      <c r="AG5" s="7"/>
      <c r="AH5" s="8"/>
      <c r="AI5" s="9"/>
      <c r="AJ5" s="10"/>
      <c r="AK5" s="8"/>
      <c r="AM5" s="37" t="s">
        <v>14</v>
      </c>
      <c r="AN5" s="38"/>
      <c r="AO5" s="38"/>
      <c r="AP5" s="38"/>
      <c r="AQ5" s="38"/>
      <c r="AR5" s="38"/>
      <c r="AS5" s="38"/>
      <c r="AT5" s="38"/>
      <c r="AU5" s="38"/>
      <c r="AV5" s="13"/>
    </row>
    <row r="6" spans="1:48" ht="16.5" customHeight="1" thickBot="1" x14ac:dyDescent="0.2">
      <c r="A6" s="7"/>
      <c r="B6" s="14"/>
      <c r="C6" s="9"/>
      <c r="D6" s="10"/>
      <c r="E6" s="14"/>
      <c r="G6" s="38"/>
      <c r="H6" s="38"/>
      <c r="I6" s="38"/>
      <c r="J6" s="38"/>
      <c r="K6" s="38"/>
      <c r="L6" s="38"/>
      <c r="M6" s="38"/>
      <c r="N6" s="38"/>
      <c r="O6" s="38"/>
      <c r="P6" s="11"/>
      <c r="Q6" s="7"/>
      <c r="R6" s="14"/>
      <c r="S6" s="9"/>
      <c r="T6" s="10"/>
      <c r="U6" s="14"/>
      <c r="W6" s="38"/>
      <c r="X6" s="38"/>
      <c r="Y6" s="38"/>
      <c r="Z6" s="38"/>
      <c r="AA6" s="38"/>
      <c r="AB6" s="38"/>
      <c r="AC6" s="38"/>
      <c r="AD6" s="38"/>
      <c r="AE6" s="38"/>
      <c r="AF6" s="11"/>
      <c r="AG6" s="7"/>
      <c r="AH6" s="14"/>
      <c r="AI6" s="9"/>
      <c r="AJ6" s="10"/>
      <c r="AK6" s="14"/>
      <c r="AM6" s="38"/>
      <c r="AN6" s="38"/>
      <c r="AO6" s="38"/>
      <c r="AP6" s="38"/>
      <c r="AQ6" s="38"/>
      <c r="AR6" s="38"/>
      <c r="AS6" s="38"/>
      <c r="AT6" s="38"/>
      <c r="AU6" s="38"/>
      <c r="AV6" s="13"/>
    </row>
    <row r="7" spans="1:48" ht="16.5" customHeight="1" x14ac:dyDescent="0.15">
      <c r="A7" s="7"/>
      <c r="B7" s="14"/>
      <c r="C7" s="9"/>
      <c r="D7" s="10"/>
      <c r="E7" s="14"/>
      <c r="G7" s="43">
        <f ca="1">VLOOKUP(1,データ,2,FALSE)</f>
        <v>5</v>
      </c>
      <c r="H7" s="44"/>
      <c r="I7" s="45"/>
      <c r="J7" s="56" t="s">
        <v>0</v>
      </c>
      <c r="K7" s="43">
        <f ca="1">VLOOKUP(1,データ,3,FALSE)</f>
        <v>5</v>
      </c>
      <c r="L7" s="44"/>
      <c r="M7" s="45"/>
      <c r="N7" s="52" t="s">
        <v>2</v>
      </c>
      <c r="O7" s="11"/>
      <c r="P7" s="11"/>
      <c r="Q7" s="7"/>
      <c r="R7" s="14"/>
      <c r="S7" s="9"/>
      <c r="T7" s="10"/>
      <c r="U7" s="14"/>
      <c r="W7" s="43">
        <f ca="1">VLOOKUP(2,データ,2,FALSE)</f>
        <v>9</v>
      </c>
      <c r="X7" s="44"/>
      <c r="Y7" s="45"/>
      <c r="Z7" s="56" t="s">
        <v>4</v>
      </c>
      <c r="AA7" s="43">
        <f ca="1">VLOOKUP(2,データ,3,FALSE)</f>
        <v>4</v>
      </c>
      <c r="AB7" s="44"/>
      <c r="AC7" s="45"/>
      <c r="AD7" s="52" t="s">
        <v>2</v>
      </c>
      <c r="AE7" s="11"/>
      <c r="AF7" s="11"/>
      <c r="AG7" s="7"/>
      <c r="AH7" s="14"/>
      <c r="AI7" s="9"/>
      <c r="AJ7" s="10"/>
      <c r="AK7" s="14"/>
      <c r="AM7" s="43">
        <f ca="1">VLOOKUP(3,データ,2,FALSE)</f>
        <v>9</v>
      </c>
      <c r="AN7" s="44"/>
      <c r="AO7" s="45"/>
      <c r="AP7" s="56" t="s">
        <v>5</v>
      </c>
      <c r="AQ7" s="43">
        <f ca="1">VLOOKUP(3,データ,3,FALSE)</f>
        <v>1</v>
      </c>
      <c r="AR7" s="44"/>
      <c r="AS7" s="45"/>
      <c r="AT7" s="52" t="s">
        <v>2</v>
      </c>
      <c r="AU7" s="11"/>
      <c r="AV7" s="13"/>
    </row>
    <row r="8" spans="1:48" ht="16.5" customHeight="1" x14ac:dyDescent="0.15">
      <c r="A8" s="7"/>
      <c r="B8" s="14"/>
      <c r="C8" s="9"/>
      <c r="D8" s="10"/>
      <c r="E8" s="14"/>
      <c r="G8" s="46"/>
      <c r="H8" s="47"/>
      <c r="I8" s="48"/>
      <c r="J8" s="57"/>
      <c r="K8" s="46"/>
      <c r="L8" s="47"/>
      <c r="M8" s="48"/>
      <c r="N8" s="53"/>
      <c r="O8" s="11"/>
      <c r="P8" s="11"/>
      <c r="Q8" s="7"/>
      <c r="R8" s="14"/>
      <c r="S8" s="9"/>
      <c r="T8" s="10"/>
      <c r="U8" s="14"/>
      <c r="W8" s="46"/>
      <c r="X8" s="47"/>
      <c r="Y8" s="48"/>
      <c r="Z8" s="57"/>
      <c r="AA8" s="46"/>
      <c r="AB8" s="47"/>
      <c r="AC8" s="48"/>
      <c r="AD8" s="53"/>
      <c r="AE8" s="11"/>
      <c r="AF8" s="11"/>
      <c r="AG8" s="7"/>
      <c r="AH8" s="14"/>
      <c r="AI8" s="9"/>
      <c r="AJ8" s="10"/>
      <c r="AK8" s="14"/>
      <c r="AM8" s="46"/>
      <c r="AN8" s="47"/>
      <c r="AO8" s="48"/>
      <c r="AP8" s="57"/>
      <c r="AQ8" s="46"/>
      <c r="AR8" s="47"/>
      <c r="AS8" s="48"/>
      <c r="AT8" s="53"/>
      <c r="AU8" s="11"/>
      <c r="AV8" s="13"/>
    </row>
    <row r="9" spans="1:48" ht="16.5" customHeight="1" thickBot="1" x14ac:dyDescent="0.2">
      <c r="A9" s="7"/>
      <c r="B9" s="15"/>
      <c r="C9" s="40" t="s">
        <v>1</v>
      </c>
      <c r="D9" s="41"/>
      <c r="E9" s="15"/>
      <c r="G9" s="49"/>
      <c r="H9" s="50"/>
      <c r="I9" s="51"/>
      <c r="J9" s="57"/>
      <c r="K9" s="49"/>
      <c r="L9" s="50"/>
      <c r="M9" s="51"/>
      <c r="N9" s="53"/>
      <c r="O9" s="11"/>
      <c r="P9" s="11"/>
      <c r="Q9" s="7"/>
      <c r="R9" s="15"/>
      <c r="S9" s="40" t="s">
        <v>1</v>
      </c>
      <c r="T9" s="41"/>
      <c r="U9" s="15"/>
      <c r="W9" s="49"/>
      <c r="X9" s="50"/>
      <c r="Y9" s="51"/>
      <c r="Z9" s="57"/>
      <c r="AA9" s="49"/>
      <c r="AB9" s="50"/>
      <c r="AC9" s="51"/>
      <c r="AD9" s="53"/>
      <c r="AE9" s="11"/>
      <c r="AF9" s="11"/>
      <c r="AG9" s="7"/>
      <c r="AH9" s="15"/>
      <c r="AI9" s="40" t="s">
        <v>1</v>
      </c>
      <c r="AJ9" s="41"/>
      <c r="AK9" s="15"/>
      <c r="AM9" s="49"/>
      <c r="AN9" s="50"/>
      <c r="AO9" s="51"/>
      <c r="AP9" s="57"/>
      <c r="AQ9" s="49"/>
      <c r="AR9" s="50"/>
      <c r="AS9" s="51"/>
      <c r="AT9" s="53"/>
      <c r="AU9" s="11"/>
      <c r="AV9" s="13"/>
    </row>
    <row r="10" spans="1:48" ht="16.5" customHeight="1" x14ac:dyDescent="0.15">
      <c r="A10" s="7"/>
      <c r="B10" s="8"/>
      <c r="C10" s="42"/>
      <c r="D10" s="41"/>
      <c r="E10" s="8"/>
      <c r="F10" s="9"/>
      <c r="G10" s="54" t="s">
        <v>3</v>
      </c>
      <c r="H10" s="55"/>
      <c r="I10" s="26"/>
      <c r="J10" s="24"/>
      <c r="K10" s="24"/>
      <c r="L10" s="25"/>
      <c r="M10" s="25"/>
      <c r="N10" s="11"/>
      <c r="O10" s="11"/>
      <c r="P10" s="11"/>
      <c r="Q10" s="7"/>
      <c r="R10" s="8"/>
      <c r="S10" s="42"/>
      <c r="T10" s="41"/>
      <c r="U10" s="8"/>
      <c r="V10" s="9"/>
      <c r="W10" s="60" t="s">
        <v>13</v>
      </c>
      <c r="X10" s="61"/>
      <c r="Y10" s="26"/>
      <c r="Z10" s="24"/>
      <c r="AA10" s="24"/>
      <c r="AB10" s="25"/>
      <c r="AC10" s="25"/>
      <c r="AD10" s="25"/>
      <c r="AE10" s="11"/>
      <c r="AF10" s="11"/>
      <c r="AG10" s="7"/>
      <c r="AH10" s="8"/>
      <c r="AI10" s="42"/>
      <c r="AJ10" s="41"/>
      <c r="AK10" s="8"/>
      <c r="AL10" s="9"/>
      <c r="AM10" s="60" t="s">
        <v>13</v>
      </c>
      <c r="AN10" s="61"/>
      <c r="AO10" s="26"/>
      <c r="AP10" s="24"/>
      <c r="AQ10" s="24"/>
      <c r="AR10" s="25"/>
      <c r="AS10" s="25"/>
      <c r="AT10" s="25"/>
      <c r="AU10" s="11"/>
      <c r="AV10" s="13"/>
    </row>
    <row r="11" spans="1:48" ht="16.5" customHeight="1" x14ac:dyDescent="0.15">
      <c r="A11" s="7"/>
      <c r="B11" s="14"/>
      <c r="C11" s="9"/>
      <c r="D11" s="12"/>
      <c r="E11" s="14"/>
      <c r="F11" s="9"/>
      <c r="G11" s="39"/>
      <c r="H11" s="39"/>
      <c r="I11" s="39"/>
      <c r="J11" s="24"/>
      <c r="K11" s="39"/>
      <c r="L11" s="39"/>
      <c r="M11" s="39"/>
      <c r="N11" s="11"/>
      <c r="O11" s="11"/>
      <c r="P11" s="11"/>
      <c r="Q11" s="7"/>
      <c r="R11" s="14"/>
      <c r="S11" s="9"/>
      <c r="T11" s="12"/>
      <c r="U11" s="14"/>
      <c r="V11" s="9"/>
      <c r="W11" s="54"/>
      <c r="X11" s="39"/>
      <c r="Y11" s="39"/>
      <c r="Z11" s="24"/>
      <c r="AA11" s="39"/>
      <c r="AB11" s="39"/>
      <c r="AC11" s="39"/>
      <c r="AD11" s="25"/>
      <c r="AE11" s="11"/>
      <c r="AF11" s="11"/>
      <c r="AG11" s="7"/>
      <c r="AH11" s="14"/>
      <c r="AI11" s="9"/>
      <c r="AJ11" s="12"/>
      <c r="AK11" s="14"/>
      <c r="AL11" s="9"/>
      <c r="AM11" s="54"/>
      <c r="AN11" s="39"/>
      <c r="AO11" s="39"/>
      <c r="AP11" s="24"/>
      <c r="AQ11" s="39"/>
      <c r="AR11" s="39"/>
      <c r="AS11" s="39"/>
      <c r="AT11" s="25"/>
      <c r="AU11" s="11"/>
      <c r="AV11" s="13"/>
    </row>
    <row r="12" spans="1:48" ht="16.5" customHeight="1" x14ac:dyDescent="0.15">
      <c r="A12" s="7"/>
      <c r="B12" s="14"/>
      <c r="C12" s="9"/>
      <c r="D12" s="12"/>
      <c r="E12" s="14"/>
      <c r="F12" s="9"/>
      <c r="G12" s="39"/>
      <c r="H12" s="39"/>
      <c r="I12" s="39"/>
      <c r="J12" s="24"/>
      <c r="K12" s="39"/>
      <c r="L12" s="39"/>
      <c r="M12" s="39"/>
      <c r="N12" s="11"/>
      <c r="O12" s="11"/>
      <c r="P12" s="11"/>
      <c r="Q12" s="7"/>
      <c r="R12" s="14"/>
      <c r="S12" s="9"/>
      <c r="T12" s="12"/>
      <c r="U12" s="14"/>
      <c r="V12" s="9"/>
      <c r="W12" s="39"/>
      <c r="X12" s="39"/>
      <c r="Y12" s="39"/>
      <c r="Z12" s="24"/>
      <c r="AA12" s="39"/>
      <c r="AB12" s="39"/>
      <c r="AC12" s="39"/>
      <c r="AD12" s="24"/>
      <c r="AE12" s="11"/>
      <c r="AF12" s="11"/>
      <c r="AG12" s="7"/>
      <c r="AH12" s="14"/>
      <c r="AI12" s="9"/>
      <c r="AJ12" s="12"/>
      <c r="AK12" s="14"/>
      <c r="AL12" s="9"/>
      <c r="AM12" s="39"/>
      <c r="AN12" s="39"/>
      <c r="AO12" s="39"/>
      <c r="AP12" s="24"/>
      <c r="AQ12" s="39"/>
      <c r="AR12" s="39"/>
      <c r="AS12" s="39"/>
      <c r="AT12" s="24"/>
      <c r="AU12" s="11"/>
      <c r="AV12" s="13"/>
    </row>
    <row r="13" spans="1:48" ht="16.5" customHeight="1" x14ac:dyDescent="0.15">
      <c r="A13" s="7"/>
      <c r="B13" s="14"/>
      <c r="C13" s="9"/>
      <c r="D13" s="12"/>
      <c r="E13" s="14"/>
      <c r="F13" s="9"/>
      <c r="G13" s="39"/>
      <c r="H13" s="39"/>
      <c r="I13" s="39"/>
      <c r="J13" s="11"/>
      <c r="K13" s="39"/>
      <c r="L13" s="39"/>
      <c r="M13" s="39"/>
      <c r="N13" s="11"/>
      <c r="O13" s="11"/>
      <c r="P13" s="11"/>
      <c r="Q13" s="7"/>
      <c r="R13" s="14"/>
      <c r="S13" s="9"/>
      <c r="T13" s="12"/>
      <c r="U13" s="14"/>
      <c r="V13" s="9"/>
      <c r="W13" s="39"/>
      <c r="X13" s="39"/>
      <c r="Y13" s="39"/>
      <c r="Z13" s="11"/>
      <c r="AA13" s="39"/>
      <c r="AB13" s="39"/>
      <c r="AC13" s="39"/>
      <c r="AD13" s="11"/>
      <c r="AE13" s="11"/>
      <c r="AF13" s="11"/>
      <c r="AG13" s="7"/>
      <c r="AH13" s="14"/>
      <c r="AI13" s="9"/>
      <c r="AJ13" s="12"/>
      <c r="AK13" s="14"/>
      <c r="AL13" s="9"/>
      <c r="AM13" s="39"/>
      <c r="AN13" s="39"/>
      <c r="AO13" s="39"/>
      <c r="AP13" s="11"/>
      <c r="AQ13" s="39"/>
      <c r="AR13" s="39"/>
      <c r="AS13" s="39"/>
      <c r="AT13" s="11"/>
      <c r="AU13" s="11"/>
      <c r="AV13" s="13"/>
    </row>
    <row r="14" spans="1:48" ht="16.5" customHeight="1" thickBot="1" x14ac:dyDescent="0.2">
      <c r="A14" s="7"/>
      <c r="B14" s="21"/>
      <c r="C14" s="9"/>
      <c r="D14" s="12"/>
      <c r="E14" s="21"/>
      <c r="N14" s="11"/>
      <c r="O14" s="11"/>
      <c r="P14" s="11"/>
      <c r="Q14" s="7"/>
      <c r="R14" s="21"/>
      <c r="S14" s="9"/>
      <c r="T14" s="12"/>
      <c r="U14" s="21"/>
      <c r="AD14" s="11"/>
      <c r="AE14" s="11"/>
      <c r="AF14" s="11"/>
      <c r="AG14" s="7"/>
      <c r="AH14" s="21"/>
      <c r="AI14" s="9"/>
      <c r="AJ14" s="12"/>
      <c r="AK14" s="21"/>
      <c r="AT14" s="11"/>
      <c r="AU14" s="11"/>
      <c r="AV14" s="13"/>
    </row>
    <row r="15" spans="1:48" ht="3.75" customHeight="1" thickBot="1" x14ac:dyDescent="0.2">
      <c r="A15" s="2"/>
      <c r="B15" s="3"/>
      <c r="C15" s="4"/>
      <c r="D15" s="5"/>
      <c r="E15" s="5"/>
      <c r="F15" s="36"/>
      <c r="G15" s="36"/>
      <c r="H15" s="36"/>
      <c r="I15" s="36"/>
      <c r="J15" s="36"/>
      <c r="K15" s="36"/>
      <c r="L15" s="36"/>
      <c r="M15" s="36"/>
      <c r="N15" s="6"/>
      <c r="O15" s="6"/>
      <c r="P15" s="6"/>
      <c r="Q15" s="2"/>
      <c r="R15" s="3"/>
      <c r="S15" s="4"/>
      <c r="T15" s="5"/>
      <c r="U15" s="5"/>
      <c r="V15" s="36"/>
      <c r="W15" s="36"/>
      <c r="X15" s="36"/>
      <c r="Y15" s="36"/>
      <c r="Z15" s="36"/>
      <c r="AA15" s="36"/>
      <c r="AB15" s="36"/>
      <c r="AC15" s="36"/>
      <c r="AD15" s="6"/>
      <c r="AE15" s="6"/>
      <c r="AF15" s="6"/>
      <c r="AG15" s="2"/>
      <c r="AH15" s="3"/>
      <c r="AI15" s="4"/>
      <c r="AJ15" s="5"/>
      <c r="AK15" s="5"/>
      <c r="AL15" s="36"/>
      <c r="AM15" s="36"/>
      <c r="AN15" s="36"/>
      <c r="AO15" s="36"/>
      <c r="AP15" s="36"/>
      <c r="AQ15" s="36"/>
      <c r="AR15" s="36"/>
      <c r="AS15" s="36"/>
      <c r="AT15" s="6"/>
      <c r="AU15" s="6"/>
      <c r="AV15" s="22"/>
    </row>
    <row r="16" spans="1:48" ht="16.5" customHeight="1" x14ac:dyDescent="0.15">
      <c r="A16" s="7"/>
      <c r="B16" s="8"/>
      <c r="C16" s="9"/>
      <c r="D16" s="10"/>
      <c r="E16" s="8"/>
      <c r="F16" s="11"/>
      <c r="G16" s="37" t="s">
        <v>14</v>
      </c>
      <c r="H16" s="38"/>
      <c r="I16" s="38"/>
      <c r="J16" s="38"/>
      <c r="K16" s="38"/>
      <c r="L16" s="38"/>
      <c r="M16" s="38"/>
      <c r="N16" s="38"/>
      <c r="O16" s="38"/>
      <c r="P16" s="11"/>
      <c r="Q16" s="7"/>
      <c r="R16" s="8"/>
      <c r="S16" s="9"/>
      <c r="T16" s="10"/>
      <c r="U16" s="8"/>
      <c r="V16" s="11"/>
      <c r="W16" s="37" t="s">
        <v>14</v>
      </c>
      <c r="X16" s="38"/>
      <c r="Y16" s="38"/>
      <c r="Z16" s="38"/>
      <c r="AA16" s="38"/>
      <c r="AB16" s="38"/>
      <c r="AC16" s="38"/>
      <c r="AD16" s="38"/>
      <c r="AE16" s="38"/>
      <c r="AF16" s="11"/>
      <c r="AG16" s="7"/>
      <c r="AH16" s="8"/>
      <c r="AI16" s="9"/>
      <c r="AJ16" s="10"/>
      <c r="AK16" s="8"/>
      <c r="AL16" s="11"/>
      <c r="AM16" s="37" t="s">
        <v>14</v>
      </c>
      <c r="AN16" s="38"/>
      <c r="AO16" s="38"/>
      <c r="AP16" s="38"/>
      <c r="AQ16" s="38"/>
      <c r="AR16" s="38"/>
      <c r="AS16" s="38"/>
      <c r="AT16" s="38"/>
      <c r="AU16" s="38"/>
      <c r="AV16" s="13"/>
    </row>
    <row r="17" spans="1:48" ht="16.5" customHeight="1" thickBot="1" x14ac:dyDescent="0.2">
      <c r="A17" s="7"/>
      <c r="B17" s="14"/>
      <c r="C17" s="9"/>
      <c r="D17" s="10"/>
      <c r="E17" s="14"/>
      <c r="F17" s="11"/>
      <c r="G17" s="38"/>
      <c r="H17" s="38"/>
      <c r="I17" s="38"/>
      <c r="J17" s="38"/>
      <c r="K17" s="38"/>
      <c r="L17" s="38"/>
      <c r="M17" s="38"/>
      <c r="N17" s="38"/>
      <c r="O17" s="38"/>
      <c r="P17" s="11"/>
      <c r="Q17" s="7"/>
      <c r="R17" s="14"/>
      <c r="S17" s="9"/>
      <c r="T17" s="10"/>
      <c r="U17" s="14"/>
      <c r="V17" s="11"/>
      <c r="W17" s="38"/>
      <c r="X17" s="38"/>
      <c r="Y17" s="38"/>
      <c r="Z17" s="38"/>
      <c r="AA17" s="38"/>
      <c r="AB17" s="38"/>
      <c r="AC17" s="38"/>
      <c r="AD17" s="38"/>
      <c r="AE17" s="38"/>
      <c r="AF17" s="11"/>
      <c r="AG17" s="7"/>
      <c r="AH17" s="14"/>
      <c r="AI17" s="9"/>
      <c r="AJ17" s="10"/>
      <c r="AK17" s="14"/>
      <c r="AL17" s="11"/>
      <c r="AM17" s="38"/>
      <c r="AN17" s="38"/>
      <c r="AO17" s="38"/>
      <c r="AP17" s="38"/>
      <c r="AQ17" s="38"/>
      <c r="AR17" s="38"/>
      <c r="AS17" s="38"/>
      <c r="AT17" s="38"/>
      <c r="AU17" s="38"/>
      <c r="AV17" s="13"/>
    </row>
    <row r="18" spans="1:48" ht="16.5" customHeight="1" x14ac:dyDescent="0.15">
      <c r="A18" s="7"/>
      <c r="B18" s="14"/>
      <c r="C18" s="9"/>
      <c r="D18" s="10"/>
      <c r="E18" s="14"/>
      <c r="F18" s="11"/>
      <c r="G18" s="43">
        <f ca="1">VLOOKUP(4,データ,2,FALSE)</f>
        <v>9</v>
      </c>
      <c r="H18" s="44"/>
      <c r="I18" s="45"/>
      <c r="J18" s="56" t="s">
        <v>6</v>
      </c>
      <c r="K18" s="43">
        <f ca="1">VLOOKUP(4,データ,3,FALSE)</f>
        <v>7</v>
      </c>
      <c r="L18" s="44"/>
      <c r="M18" s="45"/>
      <c r="N18" s="52" t="s">
        <v>2</v>
      </c>
      <c r="O18" s="11"/>
      <c r="P18" s="11"/>
      <c r="Q18" s="7"/>
      <c r="R18" s="14"/>
      <c r="S18" s="9"/>
      <c r="T18" s="10"/>
      <c r="U18" s="14"/>
      <c r="V18" s="11"/>
      <c r="W18" s="43">
        <f ca="1">VLOOKUP(5,データ,2,FALSE)</f>
        <v>8</v>
      </c>
      <c r="X18" s="44"/>
      <c r="Y18" s="45"/>
      <c r="Z18" s="56" t="s">
        <v>7</v>
      </c>
      <c r="AA18" s="43">
        <f ca="1">VLOOKUP(5,データ,3,FALSE)</f>
        <v>8</v>
      </c>
      <c r="AB18" s="44"/>
      <c r="AC18" s="45"/>
      <c r="AD18" s="52" t="s">
        <v>2</v>
      </c>
      <c r="AE18" s="11"/>
      <c r="AF18" s="11"/>
      <c r="AG18" s="7"/>
      <c r="AH18" s="14"/>
      <c r="AI18" s="9"/>
      <c r="AJ18" s="10"/>
      <c r="AK18" s="14"/>
      <c r="AL18" s="11"/>
      <c r="AM18" s="43">
        <f ca="1">VLOOKUP(6,データ,2,FALSE)</f>
        <v>8</v>
      </c>
      <c r="AN18" s="44"/>
      <c r="AO18" s="45"/>
      <c r="AP18" s="56" t="s">
        <v>8</v>
      </c>
      <c r="AQ18" s="43">
        <f ca="1">VLOOKUP(6,データ,3,FALSE)</f>
        <v>7</v>
      </c>
      <c r="AR18" s="44"/>
      <c r="AS18" s="45"/>
      <c r="AT18" s="52" t="s">
        <v>2</v>
      </c>
      <c r="AU18" s="11"/>
      <c r="AV18" s="13"/>
    </row>
    <row r="19" spans="1:48" ht="16.5" customHeight="1" x14ac:dyDescent="0.15">
      <c r="A19" s="7"/>
      <c r="B19" s="14"/>
      <c r="C19" s="9"/>
      <c r="D19" s="10"/>
      <c r="E19" s="14"/>
      <c r="F19" s="11"/>
      <c r="G19" s="46"/>
      <c r="H19" s="47"/>
      <c r="I19" s="48"/>
      <c r="J19" s="57"/>
      <c r="K19" s="46"/>
      <c r="L19" s="47"/>
      <c r="M19" s="48"/>
      <c r="N19" s="53"/>
      <c r="O19" s="11"/>
      <c r="P19" s="11"/>
      <c r="Q19" s="7"/>
      <c r="R19" s="14"/>
      <c r="S19" s="9"/>
      <c r="T19" s="10"/>
      <c r="U19" s="14"/>
      <c r="V19" s="11"/>
      <c r="W19" s="46"/>
      <c r="X19" s="47"/>
      <c r="Y19" s="48"/>
      <c r="Z19" s="57"/>
      <c r="AA19" s="46"/>
      <c r="AB19" s="47"/>
      <c r="AC19" s="48"/>
      <c r="AD19" s="53"/>
      <c r="AE19" s="11"/>
      <c r="AF19" s="11"/>
      <c r="AG19" s="7"/>
      <c r="AH19" s="14"/>
      <c r="AI19" s="9"/>
      <c r="AJ19" s="10"/>
      <c r="AK19" s="14"/>
      <c r="AL19" s="11"/>
      <c r="AM19" s="46"/>
      <c r="AN19" s="47"/>
      <c r="AO19" s="48"/>
      <c r="AP19" s="57"/>
      <c r="AQ19" s="46"/>
      <c r="AR19" s="47"/>
      <c r="AS19" s="48"/>
      <c r="AT19" s="53"/>
      <c r="AU19" s="11"/>
      <c r="AV19" s="13"/>
    </row>
    <row r="20" spans="1:48" ht="16.5" customHeight="1" thickBot="1" x14ac:dyDescent="0.2">
      <c r="A20" s="7"/>
      <c r="B20" s="15"/>
      <c r="C20" s="40" t="s">
        <v>1</v>
      </c>
      <c r="D20" s="41"/>
      <c r="E20" s="15"/>
      <c r="F20" s="11"/>
      <c r="G20" s="49"/>
      <c r="H20" s="50"/>
      <c r="I20" s="51"/>
      <c r="J20" s="57"/>
      <c r="K20" s="49"/>
      <c r="L20" s="50"/>
      <c r="M20" s="51"/>
      <c r="N20" s="53"/>
      <c r="O20" s="11"/>
      <c r="P20" s="11"/>
      <c r="Q20" s="7"/>
      <c r="R20" s="15"/>
      <c r="S20" s="40" t="s">
        <v>1</v>
      </c>
      <c r="T20" s="41"/>
      <c r="U20" s="15"/>
      <c r="V20" s="11"/>
      <c r="W20" s="49"/>
      <c r="X20" s="50"/>
      <c r="Y20" s="51"/>
      <c r="Z20" s="57"/>
      <c r="AA20" s="49"/>
      <c r="AB20" s="50"/>
      <c r="AC20" s="51"/>
      <c r="AD20" s="53"/>
      <c r="AE20" s="11"/>
      <c r="AF20" s="11"/>
      <c r="AG20" s="7"/>
      <c r="AH20" s="15"/>
      <c r="AI20" s="40" t="s">
        <v>1</v>
      </c>
      <c r="AJ20" s="41"/>
      <c r="AK20" s="15"/>
      <c r="AL20" s="11"/>
      <c r="AM20" s="49"/>
      <c r="AN20" s="50"/>
      <c r="AO20" s="51"/>
      <c r="AP20" s="57"/>
      <c r="AQ20" s="49"/>
      <c r="AR20" s="50"/>
      <c r="AS20" s="51"/>
      <c r="AT20" s="53"/>
      <c r="AU20" s="11"/>
      <c r="AV20" s="13"/>
    </row>
    <row r="21" spans="1:48" ht="16.5" customHeight="1" x14ac:dyDescent="0.15">
      <c r="A21" s="7"/>
      <c r="B21" s="8"/>
      <c r="C21" s="42"/>
      <c r="D21" s="41"/>
      <c r="E21" s="8"/>
      <c r="F21" s="9"/>
      <c r="G21" s="54" t="s">
        <v>3</v>
      </c>
      <c r="H21" s="55"/>
      <c r="I21" s="26"/>
      <c r="J21" s="24"/>
      <c r="K21" s="24"/>
      <c r="L21" s="26"/>
      <c r="M21" s="26"/>
      <c r="N21" s="26"/>
      <c r="O21" s="11"/>
      <c r="P21" s="11"/>
      <c r="Q21" s="7"/>
      <c r="R21" s="8"/>
      <c r="S21" s="42"/>
      <c r="T21" s="41"/>
      <c r="U21" s="8"/>
      <c r="V21" s="9"/>
      <c r="W21" s="54" t="s">
        <v>3</v>
      </c>
      <c r="X21" s="55"/>
      <c r="Y21" s="26"/>
      <c r="Z21" s="24"/>
      <c r="AA21" s="24"/>
      <c r="AB21" s="26"/>
      <c r="AC21" s="26"/>
      <c r="AD21" s="26"/>
      <c r="AE21" s="11"/>
      <c r="AF21" s="11"/>
      <c r="AG21" s="7"/>
      <c r="AH21" s="8"/>
      <c r="AI21" s="42"/>
      <c r="AJ21" s="41"/>
      <c r="AK21" s="8"/>
      <c r="AL21" s="9"/>
      <c r="AM21" s="54" t="s">
        <v>3</v>
      </c>
      <c r="AN21" s="55"/>
      <c r="AO21" s="26"/>
      <c r="AP21" s="24"/>
      <c r="AQ21" s="24"/>
      <c r="AR21" s="26"/>
      <c r="AS21" s="26"/>
      <c r="AT21" s="26"/>
      <c r="AU21" s="11"/>
      <c r="AV21" s="13"/>
    </row>
    <row r="22" spans="1:48" ht="16.5" customHeight="1" x14ac:dyDescent="0.15">
      <c r="A22" s="7"/>
      <c r="B22" s="14"/>
      <c r="C22" s="9"/>
      <c r="D22" s="12"/>
      <c r="E22" s="14"/>
      <c r="F22" s="9"/>
      <c r="G22" s="39"/>
      <c r="H22" s="39"/>
      <c r="I22" s="39"/>
      <c r="J22" s="24"/>
      <c r="K22" s="39"/>
      <c r="L22" s="39"/>
      <c r="M22" s="39"/>
      <c r="N22" s="26"/>
      <c r="O22" s="11"/>
      <c r="P22" s="11"/>
      <c r="Q22" s="7"/>
      <c r="R22" s="14"/>
      <c r="S22" s="9"/>
      <c r="T22" s="12"/>
      <c r="U22" s="14"/>
      <c r="V22" s="9"/>
      <c r="W22" s="39"/>
      <c r="X22" s="39"/>
      <c r="Y22" s="39"/>
      <c r="Z22" s="24"/>
      <c r="AA22" s="39"/>
      <c r="AB22" s="39"/>
      <c r="AC22" s="39"/>
      <c r="AD22" s="26"/>
      <c r="AE22" s="11"/>
      <c r="AF22" s="11"/>
      <c r="AG22" s="7"/>
      <c r="AH22" s="14"/>
      <c r="AI22" s="9"/>
      <c r="AJ22" s="12"/>
      <c r="AK22" s="14"/>
      <c r="AL22" s="9"/>
      <c r="AM22" s="39"/>
      <c r="AN22" s="39"/>
      <c r="AO22" s="39"/>
      <c r="AP22" s="24"/>
      <c r="AQ22" s="39"/>
      <c r="AR22" s="39"/>
      <c r="AS22" s="39"/>
      <c r="AT22" s="26"/>
      <c r="AU22" s="11"/>
      <c r="AV22" s="13"/>
    </row>
    <row r="23" spans="1:48" ht="16.5" customHeight="1" x14ac:dyDescent="0.15">
      <c r="A23" s="7"/>
      <c r="B23" s="14"/>
      <c r="C23" s="9"/>
      <c r="D23" s="12"/>
      <c r="E23" s="14"/>
      <c r="F23" s="9"/>
      <c r="G23" s="39"/>
      <c r="H23" s="39"/>
      <c r="I23" s="39"/>
      <c r="J23" s="24"/>
      <c r="K23" s="39"/>
      <c r="L23" s="39"/>
      <c r="M23" s="39"/>
      <c r="N23" s="24"/>
      <c r="O23" s="11"/>
      <c r="P23" s="11"/>
      <c r="Q23" s="7"/>
      <c r="R23" s="14"/>
      <c r="S23" s="9"/>
      <c r="T23" s="12"/>
      <c r="U23" s="14"/>
      <c r="V23" s="9"/>
      <c r="W23" s="39"/>
      <c r="X23" s="39"/>
      <c r="Y23" s="39"/>
      <c r="Z23" s="24"/>
      <c r="AA23" s="39"/>
      <c r="AB23" s="39"/>
      <c r="AC23" s="39"/>
      <c r="AD23" s="24"/>
      <c r="AE23" s="11"/>
      <c r="AF23" s="11"/>
      <c r="AG23" s="7"/>
      <c r="AH23" s="14"/>
      <c r="AI23" s="9"/>
      <c r="AJ23" s="12"/>
      <c r="AK23" s="14"/>
      <c r="AL23" s="9"/>
      <c r="AM23" s="39"/>
      <c r="AN23" s="39"/>
      <c r="AO23" s="39"/>
      <c r="AP23" s="24"/>
      <c r="AQ23" s="39"/>
      <c r="AR23" s="39"/>
      <c r="AS23" s="39"/>
      <c r="AT23" s="24"/>
      <c r="AU23" s="11"/>
      <c r="AV23" s="13"/>
    </row>
    <row r="24" spans="1:48" ht="16.5" customHeight="1" x14ac:dyDescent="0.15">
      <c r="A24" s="7"/>
      <c r="B24" s="14"/>
      <c r="C24" s="9"/>
      <c r="D24" s="12"/>
      <c r="E24" s="14"/>
      <c r="F24" s="9"/>
      <c r="G24" s="39"/>
      <c r="H24" s="39"/>
      <c r="I24" s="39"/>
      <c r="J24" s="11"/>
      <c r="K24" s="39"/>
      <c r="L24" s="39"/>
      <c r="M24" s="39"/>
      <c r="N24" s="11"/>
      <c r="O24" s="11"/>
      <c r="P24" s="11"/>
      <c r="Q24" s="7"/>
      <c r="R24" s="14"/>
      <c r="S24" s="9"/>
      <c r="T24" s="12"/>
      <c r="U24" s="14"/>
      <c r="V24" s="9"/>
      <c r="W24" s="39"/>
      <c r="X24" s="39"/>
      <c r="Y24" s="39"/>
      <c r="Z24" s="11"/>
      <c r="AA24" s="39"/>
      <c r="AB24" s="39"/>
      <c r="AC24" s="39"/>
      <c r="AD24" s="11"/>
      <c r="AE24" s="11"/>
      <c r="AF24" s="11"/>
      <c r="AG24" s="7"/>
      <c r="AH24" s="14"/>
      <c r="AI24" s="9"/>
      <c r="AJ24" s="12"/>
      <c r="AK24" s="14"/>
      <c r="AL24" s="9"/>
      <c r="AM24" s="39"/>
      <c r="AN24" s="39"/>
      <c r="AO24" s="39"/>
      <c r="AP24" s="11"/>
      <c r="AQ24" s="39"/>
      <c r="AR24" s="39"/>
      <c r="AS24" s="39"/>
      <c r="AT24" s="11"/>
      <c r="AU24" s="11"/>
      <c r="AV24" s="13"/>
    </row>
    <row r="25" spans="1:48" ht="16.5" customHeight="1" thickBot="1" x14ac:dyDescent="0.2">
      <c r="A25" s="20"/>
      <c r="B25" s="15"/>
      <c r="C25" s="16"/>
      <c r="D25" s="17"/>
      <c r="E25" s="1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  <c r="R25" s="15"/>
      <c r="S25" s="16"/>
      <c r="T25" s="17"/>
      <c r="U25" s="15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0"/>
      <c r="AH25" s="15"/>
      <c r="AI25" s="16"/>
      <c r="AJ25" s="17"/>
      <c r="AK25" s="15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</row>
    <row r="26" spans="1:48" ht="3.75" customHeight="1" thickBot="1" x14ac:dyDescent="0.2">
      <c r="A26" s="30"/>
      <c r="B26" s="31"/>
      <c r="C26" s="32"/>
      <c r="D26" s="33"/>
      <c r="E26" s="33"/>
      <c r="N26" s="34"/>
      <c r="O26" s="34"/>
      <c r="P26" s="34"/>
      <c r="Q26" s="30"/>
      <c r="R26" s="31"/>
      <c r="S26" s="32"/>
      <c r="T26" s="33"/>
      <c r="U26" s="33"/>
      <c r="AD26" s="34"/>
      <c r="AE26" s="34"/>
      <c r="AF26" s="34"/>
      <c r="AG26" s="30"/>
      <c r="AH26" s="31"/>
      <c r="AI26" s="32"/>
      <c r="AJ26" s="33"/>
      <c r="AK26" s="33"/>
      <c r="AT26" s="34"/>
      <c r="AU26" s="34"/>
      <c r="AV26" s="35"/>
    </row>
    <row r="27" spans="1:48" ht="16.5" customHeight="1" x14ac:dyDescent="0.15">
      <c r="A27" s="7"/>
      <c r="B27" s="8"/>
      <c r="C27" s="9"/>
      <c r="D27" s="10"/>
      <c r="E27" s="8"/>
      <c r="G27" s="37" t="s">
        <v>14</v>
      </c>
      <c r="H27" s="38"/>
      <c r="I27" s="38"/>
      <c r="J27" s="38"/>
      <c r="K27" s="38"/>
      <c r="L27" s="38"/>
      <c r="M27" s="38"/>
      <c r="N27" s="38"/>
      <c r="O27" s="38"/>
      <c r="P27" s="11"/>
      <c r="Q27" s="7"/>
      <c r="R27" s="8"/>
      <c r="S27" s="9"/>
      <c r="T27" s="10"/>
      <c r="U27" s="8"/>
      <c r="W27" s="37" t="s">
        <v>14</v>
      </c>
      <c r="X27" s="38"/>
      <c r="Y27" s="38"/>
      <c r="Z27" s="38"/>
      <c r="AA27" s="38"/>
      <c r="AB27" s="38"/>
      <c r="AC27" s="38"/>
      <c r="AD27" s="38"/>
      <c r="AE27" s="38"/>
      <c r="AF27" s="11"/>
      <c r="AG27" s="7"/>
      <c r="AH27" s="8"/>
      <c r="AI27" s="9"/>
      <c r="AJ27" s="10"/>
      <c r="AK27" s="8"/>
      <c r="AM27" s="37" t="s">
        <v>14</v>
      </c>
      <c r="AN27" s="38"/>
      <c r="AO27" s="38"/>
      <c r="AP27" s="38"/>
      <c r="AQ27" s="38"/>
      <c r="AR27" s="38"/>
      <c r="AS27" s="38"/>
      <c r="AT27" s="38"/>
      <c r="AU27" s="38"/>
      <c r="AV27" s="13"/>
    </row>
    <row r="28" spans="1:48" ht="16.5" customHeight="1" thickBot="1" x14ac:dyDescent="0.2">
      <c r="A28" s="7"/>
      <c r="B28" s="14"/>
      <c r="C28" s="9"/>
      <c r="D28" s="10"/>
      <c r="E28" s="14"/>
      <c r="G28" s="38"/>
      <c r="H28" s="38"/>
      <c r="I28" s="38"/>
      <c r="J28" s="38"/>
      <c r="K28" s="38"/>
      <c r="L28" s="38"/>
      <c r="M28" s="38"/>
      <c r="N28" s="38"/>
      <c r="O28" s="38"/>
      <c r="P28" s="11"/>
      <c r="Q28" s="7"/>
      <c r="R28" s="14"/>
      <c r="S28" s="9"/>
      <c r="T28" s="10"/>
      <c r="U28" s="14"/>
      <c r="W28" s="38"/>
      <c r="X28" s="38"/>
      <c r="Y28" s="38"/>
      <c r="Z28" s="38"/>
      <c r="AA28" s="38"/>
      <c r="AB28" s="38"/>
      <c r="AC28" s="38"/>
      <c r="AD28" s="38"/>
      <c r="AE28" s="38"/>
      <c r="AF28" s="11"/>
      <c r="AG28" s="7"/>
      <c r="AH28" s="14"/>
      <c r="AI28" s="9"/>
      <c r="AJ28" s="10"/>
      <c r="AK28" s="14"/>
      <c r="AM28" s="38"/>
      <c r="AN28" s="38"/>
      <c r="AO28" s="38"/>
      <c r="AP28" s="38"/>
      <c r="AQ28" s="38"/>
      <c r="AR28" s="38"/>
      <c r="AS28" s="38"/>
      <c r="AT28" s="38"/>
      <c r="AU28" s="38"/>
      <c r="AV28" s="13"/>
    </row>
    <row r="29" spans="1:48" ht="16.5" customHeight="1" x14ac:dyDescent="0.15">
      <c r="A29" s="7"/>
      <c r="B29" s="14"/>
      <c r="C29" s="9"/>
      <c r="D29" s="10"/>
      <c r="E29" s="14"/>
      <c r="G29" s="62">
        <f ca="1">VLOOKUP(7,データ,2,FALSE)</f>
        <v>9</v>
      </c>
      <c r="H29" s="63"/>
      <c r="I29" s="64"/>
      <c r="J29" s="56" t="s">
        <v>0</v>
      </c>
      <c r="K29" s="62">
        <f ca="1">VLOOKUP(7,データ,3,FALSE)</f>
        <v>5</v>
      </c>
      <c r="L29" s="63"/>
      <c r="M29" s="64"/>
      <c r="N29" s="52" t="s">
        <v>2</v>
      </c>
      <c r="O29" s="11"/>
      <c r="P29" s="11"/>
      <c r="Q29" s="7"/>
      <c r="R29" s="14"/>
      <c r="S29" s="9"/>
      <c r="T29" s="10"/>
      <c r="U29" s="14"/>
      <c r="W29" s="62">
        <f ca="1">VLOOKUP(8,データ,2,FALSE)</f>
        <v>6</v>
      </c>
      <c r="X29" s="63"/>
      <c r="Y29" s="64"/>
      <c r="Z29" s="56" t="s">
        <v>9</v>
      </c>
      <c r="AA29" s="62">
        <f ca="1">VLOOKUP(8,データ,3,FALSE)</f>
        <v>5</v>
      </c>
      <c r="AB29" s="63"/>
      <c r="AC29" s="64"/>
      <c r="AD29" s="52" t="s">
        <v>2</v>
      </c>
      <c r="AE29" s="11"/>
      <c r="AF29" s="11"/>
      <c r="AG29" s="7"/>
      <c r="AH29" s="14"/>
      <c r="AI29" s="9"/>
      <c r="AJ29" s="10"/>
      <c r="AK29" s="14"/>
      <c r="AM29" s="62">
        <f ca="1">VLOOKUP(9,データ,2,FALSE)</f>
        <v>8</v>
      </c>
      <c r="AN29" s="63"/>
      <c r="AO29" s="64"/>
      <c r="AP29" s="56" t="s">
        <v>0</v>
      </c>
      <c r="AQ29" s="62">
        <f ca="1">VLOOKUP(9,データ,3,FALSE)</f>
        <v>2</v>
      </c>
      <c r="AR29" s="63"/>
      <c r="AS29" s="64"/>
      <c r="AT29" s="52" t="s">
        <v>2</v>
      </c>
      <c r="AU29" s="11"/>
      <c r="AV29" s="13"/>
    </row>
    <row r="30" spans="1:48" ht="16.5" customHeight="1" x14ac:dyDescent="0.15">
      <c r="A30" s="7"/>
      <c r="B30" s="14"/>
      <c r="C30" s="9"/>
      <c r="D30" s="10"/>
      <c r="E30" s="14"/>
      <c r="G30" s="65"/>
      <c r="H30" s="66"/>
      <c r="I30" s="67"/>
      <c r="J30" s="57"/>
      <c r="K30" s="65"/>
      <c r="L30" s="66"/>
      <c r="M30" s="67"/>
      <c r="N30" s="53"/>
      <c r="O30" s="11"/>
      <c r="P30" s="11"/>
      <c r="Q30" s="7"/>
      <c r="R30" s="14"/>
      <c r="S30" s="9"/>
      <c r="T30" s="10"/>
      <c r="U30" s="14"/>
      <c r="W30" s="65"/>
      <c r="X30" s="66"/>
      <c r="Y30" s="67"/>
      <c r="Z30" s="57"/>
      <c r="AA30" s="65"/>
      <c r="AB30" s="66"/>
      <c r="AC30" s="67"/>
      <c r="AD30" s="53"/>
      <c r="AE30" s="11"/>
      <c r="AF30" s="11"/>
      <c r="AG30" s="7"/>
      <c r="AH30" s="14"/>
      <c r="AI30" s="9"/>
      <c r="AJ30" s="10"/>
      <c r="AK30" s="14"/>
      <c r="AM30" s="65"/>
      <c r="AN30" s="66"/>
      <c r="AO30" s="67"/>
      <c r="AP30" s="57"/>
      <c r="AQ30" s="65"/>
      <c r="AR30" s="66"/>
      <c r="AS30" s="67"/>
      <c r="AT30" s="53"/>
      <c r="AU30" s="11"/>
      <c r="AV30" s="13"/>
    </row>
    <row r="31" spans="1:48" ht="16.5" customHeight="1" thickBot="1" x14ac:dyDescent="0.2">
      <c r="A31" s="7"/>
      <c r="B31" s="15"/>
      <c r="C31" s="40" t="s">
        <v>1</v>
      </c>
      <c r="D31" s="41"/>
      <c r="E31" s="15"/>
      <c r="G31" s="68"/>
      <c r="H31" s="69"/>
      <c r="I31" s="70"/>
      <c r="J31" s="57"/>
      <c r="K31" s="68"/>
      <c r="L31" s="69"/>
      <c r="M31" s="70"/>
      <c r="N31" s="53"/>
      <c r="O31" s="11"/>
      <c r="P31" s="11"/>
      <c r="Q31" s="7"/>
      <c r="R31" s="15"/>
      <c r="S31" s="40" t="s">
        <v>1</v>
      </c>
      <c r="T31" s="41"/>
      <c r="U31" s="15"/>
      <c r="W31" s="68"/>
      <c r="X31" s="69"/>
      <c r="Y31" s="70"/>
      <c r="Z31" s="57"/>
      <c r="AA31" s="68"/>
      <c r="AB31" s="69"/>
      <c r="AC31" s="70"/>
      <c r="AD31" s="53"/>
      <c r="AE31" s="11"/>
      <c r="AF31" s="11"/>
      <c r="AG31" s="7"/>
      <c r="AH31" s="15"/>
      <c r="AI31" s="40" t="s">
        <v>1</v>
      </c>
      <c r="AJ31" s="41"/>
      <c r="AK31" s="15"/>
      <c r="AM31" s="68"/>
      <c r="AN31" s="69"/>
      <c r="AO31" s="70"/>
      <c r="AP31" s="57"/>
      <c r="AQ31" s="68"/>
      <c r="AR31" s="69"/>
      <c r="AS31" s="70"/>
      <c r="AT31" s="53"/>
      <c r="AU31" s="11"/>
      <c r="AV31" s="13"/>
    </row>
    <row r="32" spans="1:48" ht="16.5" customHeight="1" x14ac:dyDescent="0.15">
      <c r="A32" s="7"/>
      <c r="B32" s="8"/>
      <c r="C32" s="42"/>
      <c r="D32" s="41"/>
      <c r="E32" s="27"/>
      <c r="F32" s="11"/>
      <c r="G32" s="76" t="s">
        <v>3</v>
      </c>
      <c r="H32" s="77"/>
      <c r="I32" s="29"/>
      <c r="J32" s="24"/>
      <c r="K32" s="24"/>
      <c r="L32" s="25"/>
      <c r="M32" s="25"/>
      <c r="N32" s="25"/>
      <c r="O32" s="11"/>
      <c r="P32" s="11"/>
      <c r="Q32" s="7"/>
      <c r="R32" s="8"/>
      <c r="S32" s="42"/>
      <c r="T32" s="41"/>
      <c r="U32" s="8"/>
      <c r="V32" s="9"/>
      <c r="W32" s="54" t="s">
        <v>3</v>
      </c>
      <c r="X32" s="55"/>
      <c r="Y32" s="26"/>
      <c r="Z32" s="24"/>
      <c r="AA32" s="24"/>
      <c r="AB32" s="25"/>
      <c r="AC32" s="25"/>
      <c r="AD32" s="25"/>
      <c r="AE32" s="11"/>
      <c r="AF32" s="11"/>
      <c r="AG32" s="7"/>
      <c r="AH32" s="8"/>
      <c r="AI32" s="42"/>
      <c r="AJ32" s="41"/>
      <c r="AK32" s="8"/>
      <c r="AL32" s="9"/>
      <c r="AM32" s="54" t="s">
        <v>3</v>
      </c>
      <c r="AN32" s="55"/>
      <c r="AO32" s="26"/>
      <c r="AP32" s="24"/>
      <c r="AQ32" s="24"/>
      <c r="AR32" s="25"/>
      <c r="AS32" s="25"/>
      <c r="AT32" s="25"/>
      <c r="AU32" s="11"/>
      <c r="AV32" s="13"/>
    </row>
    <row r="33" spans="1:48" ht="16.5" customHeight="1" x14ac:dyDescent="0.15">
      <c r="A33" s="7"/>
      <c r="B33" s="14"/>
      <c r="C33" s="9"/>
      <c r="D33" s="12"/>
      <c r="E33" s="28"/>
      <c r="F33" s="11"/>
      <c r="G33" s="39"/>
      <c r="H33" s="39"/>
      <c r="I33" s="39"/>
      <c r="J33" s="24"/>
      <c r="K33" s="39"/>
      <c r="L33" s="39"/>
      <c r="M33" s="39"/>
      <c r="N33" s="25"/>
      <c r="O33" s="11"/>
      <c r="P33" s="11"/>
      <c r="Q33" s="7"/>
      <c r="R33" s="14"/>
      <c r="S33" s="9"/>
      <c r="T33" s="12"/>
      <c r="U33" s="14"/>
      <c r="V33" s="9"/>
      <c r="W33" s="39"/>
      <c r="X33" s="39"/>
      <c r="Y33" s="39"/>
      <c r="Z33" s="24"/>
      <c r="AA33" s="39"/>
      <c r="AB33" s="39"/>
      <c r="AC33" s="39"/>
      <c r="AD33" s="25"/>
      <c r="AE33" s="11"/>
      <c r="AF33" s="11"/>
      <c r="AG33" s="7"/>
      <c r="AH33" s="14"/>
      <c r="AI33" s="9"/>
      <c r="AJ33" s="12"/>
      <c r="AK33" s="14"/>
      <c r="AL33" s="9"/>
      <c r="AM33" s="39"/>
      <c r="AN33" s="39"/>
      <c r="AO33" s="39"/>
      <c r="AP33" s="24"/>
      <c r="AQ33" s="39"/>
      <c r="AR33" s="39"/>
      <c r="AS33" s="39"/>
      <c r="AT33" s="25"/>
      <c r="AU33" s="11"/>
      <c r="AV33" s="13"/>
    </row>
    <row r="34" spans="1:48" ht="16.5" customHeight="1" x14ac:dyDescent="0.15">
      <c r="A34" s="7"/>
      <c r="B34" s="14"/>
      <c r="C34" s="9"/>
      <c r="D34" s="12"/>
      <c r="E34" s="28"/>
      <c r="F34" s="11"/>
      <c r="G34" s="39"/>
      <c r="H34" s="39"/>
      <c r="I34" s="39"/>
      <c r="J34" s="24"/>
      <c r="K34" s="39"/>
      <c r="L34" s="39"/>
      <c r="M34" s="39"/>
      <c r="N34" s="24"/>
      <c r="O34" s="11"/>
      <c r="P34" s="11"/>
      <c r="Q34" s="7"/>
      <c r="R34" s="14"/>
      <c r="S34" s="9"/>
      <c r="T34" s="12"/>
      <c r="U34" s="14"/>
      <c r="V34" s="9"/>
      <c r="W34" s="39"/>
      <c r="X34" s="39"/>
      <c r="Y34" s="39"/>
      <c r="Z34" s="24"/>
      <c r="AA34" s="39"/>
      <c r="AB34" s="39"/>
      <c r="AC34" s="39"/>
      <c r="AD34" s="24"/>
      <c r="AE34" s="11"/>
      <c r="AF34" s="11"/>
      <c r="AG34" s="7"/>
      <c r="AH34" s="14"/>
      <c r="AI34" s="9"/>
      <c r="AJ34" s="12"/>
      <c r="AK34" s="14"/>
      <c r="AL34" s="9"/>
      <c r="AM34" s="39"/>
      <c r="AN34" s="39"/>
      <c r="AO34" s="39"/>
      <c r="AP34" s="24"/>
      <c r="AQ34" s="39"/>
      <c r="AR34" s="39"/>
      <c r="AS34" s="39"/>
      <c r="AT34" s="24"/>
      <c r="AU34" s="11"/>
      <c r="AV34" s="13"/>
    </row>
    <row r="35" spans="1:48" ht="16.5" customHeight="1" x14ac:dyDescent="0.15">
      <c r="A35" s="7"/>
      <c r="B35" s="14"/>
      <c r="C35" s="9"/>
      <c r="D35" s="12"/>
      <c r="E35" s="28"/>
      <c r="F35" s="11"/>
      <c r="G35" s="39"/>
      <c r="H35" s="39"/>
      <c r="I35" s="39"/>
      <c r="J35" s="11"/>
      <c r="K35" s="39"/>
      <c r="L35" s="39"/>
      <c r="M35" s="39"/>
      <c r="N35" s="11"/>
      <c r="O35" s="11"/>
      <c r="P35" s="11"/>
      <c r="Q35" s="7"/>
      <c r="R35" s="14"/>
      <c r="S35" s="9"/>
      <c r="T35" s="12"/>
      <c r="U35" s="14"/>
      <c r="V35" s="9"/>
      <c r="W35" s="39"/>
      <c r="X35" s="39"/>
      <c r="Y35" s="39"/>
      <c r="Z35" s="11"/>
      <c r="AA35" s="39"/>
      <c r="AB35" s="39"/>
      <c r="AC35" s="39"/>
      <c r="AD35" s="11"/>
      <c r="AE35" s="11"/>
      <c r="AF35" s="11"/>
      <c r="AG35" s="7"/>
      <c r="AH35" s="14"/>
      <c r="AI35" s="9"/>
      <c r="AJ35" s="12"/>
      <c r="AK35" s="14"/>
      <c r="AL35" s="9"/>
      <c r="AM35" s="39"/>
      <c r="AN35" s="39"/>
      <c r="AO35" s="39"/>
      <c r="AP35" s="11"/>
      <c r="AQ35" s="39"/>
      <c r="AR35" s="39"/>
      <c r="AS35" s="39"/>
      <c r="AT35" s="11"/>
      <c r="AU35" s="11"/>
      <c r="AV35" s="13"/>
    </row>
    <row r="36" spans="1:48" ht="16.5" customHeight="1" thickBot="1" x14ac:dyDescent="0.2">
      <c r="A36" s="20"/>
      <c r="B36" s="15"/>
      <c r="C36" s="16"/>
      <c r="D36" s="17"/>
      <c r="E36" s="15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0"/>
      <c r="R36" s="15"/>
      <c r="S36" s="16"/>
      <c r="T36" s="17"/>
      <c r="U36" s="15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0"/>
      <c r="AH36" s="15"/>
      <c r="AI36" s="16"/>
      <c r="AJ36" s="17"/>
      <c r="AK36" s="15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9"/>
    </row>
    <row r="37" spans="1:48" ht="13.5" customHeight="1" x14ac:dyDescent="0.15"/>
    <row r="38" spans="1:48" ht="13.5" customHeight="1" x14ac:dyDescent="0.15"/>
  </sheetData>
  <sheetProtection password="CA19" sheet="1" objects="1" scenarios="1" formatCells="0" selectLockedCells="1" selectUnlockedCells="1"/>
  <mergeCells count="84">
    <mergeCell ref="G29:I31"/>
    <mergeCell ref="K29:M31"/>
    <mergeCell ref="W29:Y31"/>
    <mergeCell ref="G32:H32"/>
    <mergeCell ref="W32:X32"/>
    <mergeCell ref="AT18:AT20"/>
    <mergeCell ref="AD29:AD31"/>
    <mergeCell ref="AT29:AT31"/>
    <mergeCell ref="AA22:AC24"/>
    <mergeCell ref="W22:Y24"/>
    <mergeCell ref="AM22:AO24"/>
    <mergeCell ref="AQ22:AS24"/>
    <mergeCell ref="AA18:AC20"/>
    <mergeCell ref="AP18:AP20"/>
    <mergeCell ref="Z29:Z31"/>
    <mergeCell ref="Z18:Z20"/>
    <mergeCell ref="AM21:AN21"/>
    <mergeCell ref="J7:J9"/>
    <mergeCell ref="AQ7:AS9"/>
    <mergeCell ref="AI20:AJ21"/>
    <mergeCell ref="W21:X21"/>
    <mergeCell ref="W7:Y9"/>
    <mergeCell ref="AA7:AC9"/>
    <mergeCell ref="AP7:AP9"/>
    <mergeCell ref="Z7:Z9"/>
    <mergeCell ref="W10:X10"/>
    <mergeCell ref="AM10:AN10"/>
    <mergeCell ref="K7:M9"/>
    <mergeCell ref="W18:Y20"/>
    <mergeCell ref="AM7:AO9"/>
    <mergeCell ref="AD18:AD20"/>
    <mergeCell ref="K18:M20"/>
    <mergeCell ref="F1:AV1"/>
    <mergeCell ref="N7:N9"/>
    <mergeCell ref="AD7:AD9"/>
    <mergeCell ref="AT7:AT9"/>
    <mergeCell ref="C9:D10"/>
    <mergeCell ref="G10:H10"/>
    <mergeCell ref="S9:T10"/>
    <mergeCell ref="AI9:AJ10"/>
    <mergeCell ref="G7:I9"/>
    <mergeCell ref="G5:O6"/>
    <mergeCell ref="A3:W3"/>
    <mergeCell ref="X3:AV3"/>
    <mergeCell ref="C20:D21"/>
    <mergeCell ref="S20:T21"/>
    <mergeCell ref="N18:N20"/>
    <mergeCell ref="K22:M24"/>
    <mergeCell ref="G21:H21"/>
    <mergeCell ref="G22:I24"/>
    <mergeCell ref="G18:I20"/>
    <mergeCell ref="J18:J20"/>
    <mergeCell ref="W33:Y35"/>
    <mergeCell ref="AQ33:AS35"/>
    <mergeCell ref="AM33:AO35"/>
    <mergeCell ref="C31:D32"/>
    <mergeCell ref="S31:T32"/>
    <mergeCell ref="K33:M35"/>
    <mergeCell ref="G33:I35"/>
    <mergeCell ref="AI31:AJ32"/>
    <mergeCell ref="AA33:AC35"/>
    <mergeCell ref="AA29:AC31"/>
    <mergeCell ref="N29:N31"/>
    <mergeCell ref="AM29:AO31"/>
    <mergeCell ref="AQ29:AS31"/>
    <mergeCell ref="AP29:AP31"/>
    <mergeCell ref="AM32:AN32"/>
    <mergeCell ref="J29:J31"/>
    <mergeCell ref="AM5:AU6"/>
    <mergeCell ref="AM16:AU17"/>
    <mergeCell ref="AM27:AU28"/>
    <mergeCell ref="G16:O17"/>
    <mergeCell ref="G27:O28"/>
    <mergeCell ref="W5:AE6"/>
    <mergeCell ref="W16:AE17"/>
    <mergeCell ref="W27:AE28"/>
    <mergeCell ref="AQ18:AS20"/>
    <mergeCell ref="AM18:AO20"/>
    <mergeCell ref="K11:M13"/>
    <mergeCell ref="G11:I13"/>
    <mergeCell ref="AA11:AC13"/>
    <mergeCell ref="W11:Y13"/>
    <mergeCell ref="AQ11:AS13"/>
    <mergeCell ref="AM11:AO13"/>
  </mergeCells>
  <phoneticPr fontId="1"/>
  <conditionalFormatting sqref="G10">
    <cfRule type="expression" dxfId="28" priority="754" stopIfTrue="1">
      <formula>#REF!&gt;=1</formula>
    </cfRule>
  </conditionalFormatting>
  <conditionalFormatting sqref="W11">
    <cfRule type="expression" dxfId="27" priority="9" stopIfTrue="1">
      <formula>#REF!&gt;=1</formula>
    </cfRule>
  </conditionalFormatting>
  <conditionalFormatting sqref="AM11">
    <cfRule type="expression" dxfId="26" priority="8" stopIfTrue="1">
      <formula>#REF!&gt;=1</formula>
    </cfRule>
  </conditionalFormatting>
  <conditionalFormatting sqref="W21">
    <cfRule type="expression" dxfId="25" priority="6" stopIfTrue="1">
      <formula>#REF!&gt;=1</formula>
    </cfRule>
  </conditionalFormatting>
  <conditionalFormatting sqref="AM21">
    <cfRule type="expression" dxfId="24" priority="5" stopIfTrue="1">
      <formula>#REF!&gt;=1</formula>
    </cfRule>
  </conditionalFormatting>
  <conditionalFormatting sqref="G32">
    <cfRule type="expression" dxfId="23" priority="4" stopIfTrue="1">
      <formula>#REF!&gt;=1</formula>
    </cfRule>
  </conditionalFormatting>
  <conditionalFormatting sqref="W32">
    <cfRule type="expression" dxfId="22" priority="3" stopIfTrue="1">
      <formula>#REF!&gt;=1</formula>
    </cfRule>
  </conditionalFormatting>
  <conditionalFormatting sqref="AM32">
    <cfRule type="expression" dxfId="21" priority="2" stopIfTrue="1">
      <formula>#REF!&gt;=1</formula>
    </cfRule>
  </conditionalFormatting>
  <conditionalFormatting sqref="G21">
    <cfRule type="expression" dxfId="20" priority="1" stopIfTrue="1">
      <formula>#REF!&gt;=1</formula>
    </cfRule>
  </conditionalFormatting>
  <conditionalFormatting sqref="B13 B24 B35 R13 R24 R35 AH13 AH24 AH35">
    <cfRule type="expression" dxfId="19" priority="853" stopIfTrue="1">
      <formula>G7&gt;=2</formula>
    </cfRule>
  </conditionalFormatting>
  <conditionalFormatting sqref="B12 B23 B34 R12 R23 R34 AH12 AH23 AH34">
    <cfRule type="expression" dxfId="18" priority="854" stopIfTrue="1">
      <formula>G7&gt;=3</formula>
    </cfRule>
  </conditionalFormatting>
  <conditionalFormatting sqref="B11 B22 B33 R11 R22 R33 AH11 AH22 AH33">
    <cfRule type="expression" dxfId="17" priority="855" stopIfTrue="1">
      <formula>G7&gt;=4</formula>
    </cfRule>
  </conditionalFormatting>
  <conditionalFormatting sqref="B10 B21 B32 R10 R21 R32 AH10 AH21 AH32">
    <cfRule type="expression" dxfId="16" priority="856" stopIfTrue="1">
      <formula>G7&gt;=5</formula>
    </cfRule>
  </conditionalFormatting>
  <conditionalFormatting sqref="B9 B20 B31 R9 R20 R31 AH9 AH20 AH31">
    <cfRule type="expression" dxfId="15" priority="857" stopIfTrue="1">
      <formula>G7&gt;=6</formula>
    </cfRule>
  </conditionalFormatting>
  <conditionalFormatting sqref="B8 B19 B30 R8 R19 R30 AH8 AH19 AH30">
    <cfRule type="expression" dxfId="14" priority="858" stopIfTrue="1">
      <formula>G7&gt;=7</formula>
    </cfRule>
  </conditionalFormatting>
  <conditionalFormatting sqref="B7 B18 B29 R7 R18 R29 AH7 AH18 AH29">
    <cfRule type="expression" dxfId="13" priority="859" stopIfTrue="1">
      <formula>G7&gt;=8</formula>
    </cfRule>
  </conditionalFormatting>
  <conditionalFormatting sqref="B6 B17 B28 R6 R17 R28 AH6 AH17 AH28">
    <cfRule type="expression" dxfId="12" priority="860" stopIfTrue="1">
      <formula>G7&gt;=9</formula>
    </cfRule>
  </conditionalFormatting>
  <conditionalFormatting sqref="B5 B16 B27 R5 R16 R27 AH5 AH16 AH27">
    <cfRule type="expression" dxfId="11" priority="861" stopIfTrue="1">
      <formula>G7&gt;=10</formula>
    </cfRule>
  </conditionalFormatting>
  <conditionalFormatting sqref="B14 B25 B36 R14 R25 R36 AH14 AH25 AH36">
    <cfRule type="expression" dxfId="10" priority="862" stopIfTrue="1">
      <formula>G7&gt;=1</formula>
    </cfRule>
  </conditionalFormatting>
  <conditionalFormatting sqref="E13 E24 E35 U13 U24 U35 AK13 AK24 AK35">
    <cfRule type="expression" dxfId="9" priority="863" stopIfTrue="1">
      <formula>K7&gt;=2</formula>
    </cfRule>
  </conditionalFormatting>
  <conditionalFormatting sqref="E12 E23 E34 U12 U23 U34 AK12 AK23 AK34">
    <cfRule type="expression" dxfId="8" priority="864" stopIfTrue="1">
      <formula>K7&gt;=3</formula>
    </cfRule>
  </conditionalFormatting>
  <conditionalFormatting sqref="E11 E22 E33 U11 U22 U33 AK11 AK22 AK33">
    <cfRule type="expression" dxfId="7" priority="865" stopIfTrue="1">
      <formula>K7&gt;=4</formula>
    </cfRule>
  </conditionalFormatting>
  <conditionalFormatting sqref="E10 E21 E32 U10 U21 U32 AK10 AK21 AK32">
    <cfRule type="expression" dxfId="6" priority="866" stopIfTrue="1">
      <formula>K7&gt;=5</formula>
    </cfRule>
  </conditionalFormatting>
  <conditionalFormatting sqref="E9 E20 E31 U9 U20 U31 AK9 AK20 AK31">
    <cfRule type="expression" dxfId="5" priority="867" stopIfTrue="1">
      <formula>K7&gt;=6</formula>
    </cfRule>
  </conditionalFormatting>
  <conditionalFormatting sqref="E8 E19 E30 U8 U19 U30 AK8 AK19 AK30">
    <cfRule type="expression" dxfId="4" priority="868" stopIfTrue="1">
      <formula>K7&gt;=7</formula>
    </cfRule>
  </conditionalFormatting>
  <conditionalFormatting sqref="E7 E18 E29 U7 U18 U29 AK7 AK18 AK29">
    <cfRule type="expression" dxfId="3" priority="869" stopIfTrue="1">
      <formula>K7&gt;=8</formula>
    </cfRule>
  </conditionalFormatting>
  <conditionalFormatting sqref="E6 E17 E28 U6 U17 U28 AK6 AK17 AK28">
    <cfRule type="expression" dxfId="2" priority="870" stopIfTrue="1">
      <formula>K7&gt;=9</formula>
    </cfRule>
  </conditionalFormatting>
  <conditionalFormatting sqref="E5 E16 E27 U5 U16 U27 AK5 AK16 AK27">
    <cfRule type="expression" dxfId="1" priority="871" stopIfTrue="1">
      <formula>K7&gt;=10</formula>
    </cfRule>
  </conditionalFormatting>
  <conditionalFormatting sqref="E14 E25 E36 U14 U25 U36 AK14 AK25 AK36">
    <cfRule type="expression" dxfId="0" priority="872" stopIfTrue="1">
      <formula>K7&gt;=1</formula>
    </cfRule>
  </conditionalFormatting>
  <printOptions horizontalCentered="1" verticalCentered="1"/>
  <pageMargins left="0.25" right="0.25" top="0.75" bottom="0.75" header="0.3" footer="0.3"/>
  <pageSetup paperSize="9" orientation="landscape" r:id="rId1"/>
  <headerFooter alignWithMargins="0">
    <oddHeader>&amp;L20までのたし算（視覚2）2-1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161925</xdr:rowOff>
              </from>
              <to>
                <xdr:col>2</xdr:col>
                <xdr:colOff>114300</xdr:colOff>
                <xdr:row>0</xdr:row>
                <xdr:rowOff>1247775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1" sqref="B1"/>
    </sheetView>
  </sheetViews>
  <sheetFormatPr defaultRowHeight="13.5" x14ac:dyDescent="0.15"/>
  <sheetData>
    <row r="1" spans="1:4" x14ac:dyDescent="0.15">
      <c r="A1">
        <f t="shared" ref="A1:A25" ca="1" si="0">RAND()</f>
        <v>0.9066610802324977</v>
      </c>
      <c r="B1">
        <f t="shared" ref="B1:B25" ca="1" si="1">RANK(A1,$A$1:$A$25)</f>
        <v>3</v>
      </c>
      <c r="C1">
        <v>9</v>
      </c>
      <c r="D1">
        <v>1</v>
      </c>
    </row>
    <row r="2" spans="1:4" x14ac:dyDescent="0.15">
      <c r="A2">
        <f t="shared" ca="1" si="0"/>
        <v>9.890468045463352E-2</v>
      </c>
      <c r="B2">
        <f t="shared" ca="1" si="1"/>
        <v>22</v>
      </c>
      <c r="C2">
        <v>9</v>
      </c>
      <c r="D2">
        <v>2</v>
      </c>
    </row>
    <row r="3" spans="1:4" x14ac:dyDescent="0.15">
      <c r="A3">
        <f t="shared" ca="1" si="0"/>
        <v>3.570965898180789E-2</v>
      </c>
      <c r="B3">
        <f t="shared" ca="1" si="1"/>
        <v>25</v>
      </c>
      <c r="C3">
        <v>9</v>
      </c>
      <c r="D3">
        <v>3</v>
      </c>
    </row>
    <row r="4" spans="1:4" x14ac:dyDescent="0.15">
      <c r="A4">
        <f t="shared" ca="1" si="0"/>
        <v>0.97843196446039649</v>
      </c>
      <c r="B4">
        <f t="shared" ca="1" si="1"/>
        <v>2</v>
      </c>
      <c r="C4">
        <v>9</v>
      </c>
      <c r="D4">
        <v>4</v>
      </c>
    </row>
    <row r="5" spans="1:4" x14ac:dyDescent="0.15">
      <c r="A5">
        <f t="shared" ca="1" si="0"/>
        <v>0.79800156316493553</v>
      </c>
      <c r="B5">
        <f t="shared" ca="1" si="1"/>
        <v>7</v>
      </c>
      <c r="C5">
        <v>9</v>
      </c>
      <c r="D5">
        <v>5</v>
      </c>
    </row>
    <row r="6" spans="1:4" x14ac:dyDescent="0.15">
      <c r="A6">
        <f t="shared" ca="1" si="0"/>
        <v>0.42491685750132924</v>
      </c>
      <c r="B6">
        <f t="shared" ca="1" si="1"/>
        <v>17</v>
      </c>
      <c r="C6">
        <v>9</v>
      </c>
      <c r="D6">
        <v>6</v>
      </c>
    </row>
    <row r="7" spans="1:4" x14ac:dyDescent="0.15">
      <c r="A7">
        <f t="shared" ca="1" si="0"/>
        <v>0.89549864845703298</v>
      </c>
      <c r="B7">
        <f t="shared" ca="1" si="1"/>
        <v>4</v>
      </c>
      <c r="C7">
        <v>9</v>
      </c>
      <c r="D7">
        <v>7</v>
      </c>
    </row>
    <row r="8" spans="1:4" x14ac:dyDescent="0.15">
      <c r="A8">
        <f t="shared" ca="1" si="0"/>
        <v>0.66458794321518644</v>
      </c>
      <c r="B8">
        <f t="shared" ca="1" si="1"/>
        <v>12</v>
      </c>
      <c r="C8">
        <v>9</v>
      </c>
      <c r="D8">
        <v>8</v>
      </c>
    </row>
    <row r="9" spans="1:4" x14ac:dyDescent="0.15">
      <c r="A9">
        <f t="shared" ca="1" si="0"/>
        <v>0.3282889285838041</v>
      </c>
      <c r="B9">
        <f t="shared" ca="1" si="1"/>
        <v>20</v>
      </c>
      <c r="C9">
        <v>9</v>
      </c>
      <c r="D9">
        <v>9</v>
      </c>
    </row>
    <row r="10" spans="1:4" x14ac:dyDescent="0.15">
      <c r="A10">
        <f t="shared" ca="1" si="0"/>
        <v>0.7666924164742227</v>
      </c>
      <c r="B10">
        <f t="shared" ca="1" si="1"/>
        <v>9</v>
      </c>
      <c r="C10">
        <v>8</v>
      </c>
      <c r="D10">
        <v>2</v>
      </c>
    </row>
    <row r="11" spans="1:4" x14ac:dyDescent="0.15">
      <c r="A11">
        <f t="shared" ca="1" si="0"/>
        <v>0.33276268265518305</v>
      </c>
      <c r="B11">
        <f t="shared" ca="1" si="1"/>
        <v>19</v>
      </c>
      <c r="C11">
        <v>8</v>
      </c>
      <c r="D11">
        <v>3</v>
      </c>
    </row>
    <row r="12" spans="1:4" x14ac:dyDescent="0.15">
      <c r="A12">
        <f t="shared" ca="1" si="0"/>
        <v>8.1111875901589969E-2</v>
      </c>
      <c r="B12">
        <f t="shared" ca="1" si="1"/>
        <v>24</v>
      </c>
      <c r="C12">
        <v>8</v>
      </c>
      <c r="D12">
        <v>4</v>
      </c>
    </row>
    <row r="13" spans="1:4" x14ac:dyDescent="0.15">
      <c r="A13">
        <f t="shared" ca="1" si="0"/>
        <v>0.73577346485937234</v>
      </c>
      <c r="B13">
        <f t="shared" ca="1" si="1"/>
        <v>10</v>
      </c>
      <c r="C13">
        <v>8</v>
      </c>
      <c r="D13">
        <v>5</v>
      </c>
    </row>
    <row r="14" spans="1:4" x14ac:dyDescent="0.15">
      <c r="A14">
        <f t="shared" ca="1" si="0"/>
        <v>0.14003940926168545</v>
      </c>
      <c r="B14">
        <f t="shared" ca="1" si="1"/>
        <v>21</v>
      </c>
      <c r="C14">
        <v>8</v>
      </c>
      <c r="D14">
        <v>6</v>
      </c>
    </row>
    <row r="15" spans="1:4" x14ac:dyDescent="0.15">
      <c r="A15">
        <f t="shared" ca="1" si="0"/>
        <v>0.79949487072341996</v>
      </c>
      <c r="B15">
        <f t="shared" ca="1" si="1"/>
        <v>6</v>
      </c>
      <c r="C15">
        <v>8</v>
      </c>
      <c r="D15">
        <v>7</v>
      </c>
    </row>
    <row r="16" spans="1:4" x14ac:dyDescent="0.15">
      <c r="A16">
        <f t="shared" ca="1" si="0"/>
        <v>0.86052399125043</v>
      </c>
      <c r="B16">
        <f t="shared" ca="1" si="1"/>
        <v>5</v>
      </c>
      <c r="C16">
        <v>8</v>
      </c>
      <c r="D16">
        <v>8</v>
      </c>
    </row>
    <row r="17" spans="1:4" x14ac:dyDescent="0.15">
      <c r="A17">
        <f t="shared" ca="1" si="0"/>
        <v>0.40332173448679143</v>
      </c>
      <c r="B17">
        <f t="shared" ca="1" si="1"/>
        <v>18</v>
      </c>
      <c r="C17">
        <v>7</v>
      </c>
      <c r="D17">
        <v>3</v>
      </c>
    </row>
    <row r="18" spans="1:4" x14ac:dyDescent="0.15">
      <c r="A18">
        <f t="shared" ca="1" si="0"/>
        <v>8.7234817422323863E-2</v>
      </c>
      <c r="B18">
        <f t="shared" ca="1" si="1"/>
        <v>23</v>
      </c>
      <c r="C18">
        <v>7</v>
      </c>
      <c r="D18">
        <v>4</v>
      </c>
    </row>
    <row r="19" spans="1:4" x14ac:dyDescent="0.15">
      <c r="A19">
        <f t="shared" ca="1" si="0"/>
        <v>0.60172691928608268</v>
      </c>
      <c r="B19">
        <f t="shared" ca="1" si="1"/>
        <v>13</v>
      </c>
      <c r="C19">
        <v>7</v>
      </c>
      <c r="D19">
        <v>5</v>
      </c>
    </row>
    <row r="20" spans="1:4" x14ac:dyDescent="0.15">
      <c r="A20">
        <f t="shared" ca="1" si="0"/>
        <v>0.56391187334686232</v>
      </c>
      <c r="B20">
        <f t="shared" ca="1" si="1"/>
        <v>14</v>
      </c>
      <c r="C20">
        <v>7</v>
      </c>
      <c r="D20">
        <v>6</v>
      </c>
    </row>
    <row r="21" spans="1:4" x14ac:dyDescent="0.15">
      <c r="A21">
        <f t="shared" ca="1" si="0"/>
        <v>0.70453545610742752</v>
      </c>
      <c r="B21">
        <f t="shared" ca="1" si="1"/>
        <v>11</v>
      </c>
      <c r="C21">
        <v>7</v>
      </c>
      <c r="D21">
        <v>7</v>
      </c>
    </row>
    <row r="22" spans="1:4" x14ac:dyDescent="0.15">
      <c r="A22">
        <f t="shared" ca="1" si="0"/>
        <v>0.49708612409714614</v>
      </c>
      <c r="B22">
        <f t="shared" ca="1" si="1"/>
        <v>15</v>
      </c>
      <c r="C22">
        <v>6</v>
      </c>
      <c r="D22">
        <v>4</v>
      </c>
    </row>
    <row r="23" spans="1:4" x14ac:dyDescent="0.15">
      <c r="A23">
        <f t="shared" ca="1" si="0"/>
        <v>0.78691031600447559</v>
      </c>
      <c r="B23">
        <f t="shared" ca="1" si="1"/>
        <v>8</v>
      </c>
      <c r="C23">
        <v>6</v>
      </c>
      <c r="D23">
        <v>5</v>
      </c>
    </row>
    <row r="24" spans="1:4" x14ac:dyDescent="0.15">
      <c r="A24">
        <f t="shared" ca="1" si="0"/>
        <v>0.463314577890654</v>
      </c>
      <c r="B24">
        <f t="shared" ca="1" si="1"/>
        <v>16</v>
      </c>
      <c r="C24">
        <v>6</v>
      </c>
      <c r="D24">
        <v>6</v>
      </c>
    </row>
    <row r="25" spans="1:4" x14ac:dyDescent="0.15">
      <c r="A25">
        <f t="shared" ca="1" si="0"/>
        <v>0.98136521996002901</v>
      </c>
      <c r="B25">
        <f t="shared" ca="1" si="1"/>
        <v>1</v>
      </c>
      <c r="C25">
        <v>5</v>
      </c>
      <c r="D25">
        <v>5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印刷シート</vt:lpstr>
      <vt:lpstr>Sheet2</vt:lpstr>
      <vt:lpstr>Sheet3</vt:lpstr>
      <vt:lpstr>印刷シート!Print_Area</vt:lpstr>
      <vt:lpstr>データ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papa</cp:lastModifiedBy>
  <cp:lastPrinted>2016-04-30T12:36:02Z</cp:lastPrinted>
  <dcterms:created xsi:type="dcterms:W3CDTF">2008-01-18T04:55:24Z</dcterms:created>
  <dcterms:modified xsi:type="dcterms:W3CDTF">2016-05-10T13:39:45Z</dcterms:modified>
</cp:coreProperties>
</file>